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taylorw\Downloads\"/>
    </mc:Choice>
  </mc:AlternateContent>
  <xr:revisionPtr revIDLastSave="0" documentId="8_{CB64BF94-6C93-4501-9699-409939691FF7}" xr6:coauthVersionLast="47" xr6:coauthVersionMax="47" xr10:uidLastSave="{00000000-0000-0000-0000-000000000000}"/>
  <bookViews>
    <workbookView xWindow="-120" yWindow="-120" windowWidth="29040" windowHeight="15720" xr2:uid="{D2882DAE-B5D9-4D1E-88B2-EE3CB3398E36}"/>
  </bookViews>
  <sheets>
    <sheet name="Instructions" sheetId="6" r:id="rId1"/>
    <sheet name="Assessment Information" sheetId="9" r:id="rId2"/>
    <sheet name="Mod Control Selection Tracking" sheetId="7" r:id="rId3"/>
    <sheet name="Low Control Selection Tracking" sheetId="10" r:id="rId4"/>
  </sheets>
  <definedNames>
    <definedName name="_xlnm._FilterDatabase" localSheetId="3" hidden="1">'Low Control Selection Tracking'!$A$13:$P$168</definedName>
    <definedName name="_xlnm._FilterDatabase" localSheetId="2" hidden="1">'Mod Control Selection Tracking'!$A$13:$P$334</definedName>
    <definedName name="_xlnm.Print_Area" localSheetId="0">Instructions!$B$1:$F$13</definedName>
    <definedName name="_xlnm.Print_Area" localSheetId="2">'Mod Control Selection Tracking'!$A$1:$H$334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0" l="1"/>
  <c r="H6" i="10"/>
  <c r="G7" i="10"/>
  <c r="G6" i="10"/>
  <c r="F6" i="10"/>
  <c r="F7" i="10"/>
  <c r="E7" i="10"/>
  <c r="E6" i="10"/>
  <c r="E4" i="10"/>
  <c r="E4" i="7"/>
  <c r="E5" i="7"/>
  <c r="E169" i="10"/>
  <c r="L168" i="10"/>
  <c r="P168" i="10"/>
  <c r="E170" i="10" s="1"/>
  <c r="H7" i="7"/>
  <c r="H6" i="7"/>
  <c r="G7" i="7"/>
  <c r="G6" i="7"/>
  <c r="E7" i="7"/>
  <c r="E6" i="7"/>
  <c r="E336" i="7"/>
  <c r="E335" i="7"/>
  <c r="F7" i="7"/>
  <c r="F6" i="7"/>
  <c r="E3" i="7"/>
  <c r="F3" i="7" s="1"/>
  <c r="G3" i="7" s="1"/>
  <c r="H3" i="7" s="1"/>
  <c r="E3" i="10"/>
  <c r="F3" i="10" s="1"/>
  <c r="G3" i="10" s="1"/>
  <c r="H3" i="10" s="1"/>
  <c r="E14" i="10"/>
  <c r="F14" i="10" s="1"/>
  <c r="G14" i="10" s="1"/>
  <c r="H14" i="10" s="1"/>
  <c r="E14" i="7"/>
  <c r="F14" i="7" s="1"/>
  <c r="G14" i="7" s="1"/>
  <c r="H14" i="7" s="1"/>
  <c r="D334" i="7"/>
  <c r="E334" i="7"/>
  <c r="F334" i="7"/>
  <c r="G334" i="7"/>
  <c r="H334" i="7"/>
  <c r="D168" i="10"/>
  <c r="E168" i="10"/>
  <c r="F168" i="10"/>
  <c r="G168" i="10"/>
  <c r="H168" i="10"/>
  <c r="C168" i="10"/>
  <c r="P167" i="10"/>
  <c r="O167" i="10"/>
  <c r="N167" i="10"/>
  <c r="M167" i="10"/>
  <c r="L167" i="10"/>
  <c r="K167" i="10"/>
  <c r="J167" i="10"/>
  <c r="I167" i="10"/>
  <c r="P166" i="10"/>
  <c r="O166" i="10"/>
  <c r="N166" i="10"/>
  <c r="M166" i="10"/>
  <c r="L166" i="10"/>
  <c r="K166" i="10"/>
  <c r="J166" i="10"/>
  <c r="I166" i="10"/>
  <c r="P165" i="10"/>
  <c r="O165" i="10"/>
  <c r="N165" i="10"/>
  <c r="M165" i="10"/>
  <c r="L165" i="10"/>
  <c r="K165" i="10"/>
  <c r="J165" i="10"/>
  <c r="I165" i="10"/>
  <c r="P164" i="10"/>
  <c r="O164" i="10"/>
  <c r="N164" i="10"/>
  <c r="M164" i="10"/>
  <c r="L164" i="10"/>
  <c r="K164" i="10"/>
  <c r="J164" i="10"/>
  <c r="I164" i="10"/>
  <c r="P163" i="10"/>
  <c r="O163" i="10"/>
  <c r="N163" i="10"/>
  <c r="M163" i="10"/>
  <c r="L163" i="10"/>
  <c r="K163" i="10"/>
  <c r="J163" i="10"/>
  <c r="I163" i="10"/>
  <c r="P162" i="10"/>
  <c r="O162" i="10"/>
  <c r="N162" i="10"/>
  <c r="M162" i="10"/>
  <c r="L162" i="10"/>
  <c r="K162" i="10"/>
  <c r="J162" i="10"/>
  <c r="I162" i="10"/>
  <c r="P161" i="10"/>
  <c r="O161" i="10"/>
  <c r="N161" i="10"/>
  <c r="M161" i="10"/>
  <c r="L161" i="10"/>
  <c r="K161" i="10"/>
  <c r="J161" i="10"/>
  <c r="I161" i="10"/>
  <c r="P160" i="10"/>
  <c r="O160" i="10"/>
  <c r="N160" i="10"/>
  <c r="M160" i="10"/>
  <c r="L160" i="10"/>
  <c r="K160" i="10"/>
  <c r="J160" i="10"/>
  <c r="I160" i="10"/>
  <c r="P159" i="10"/>
  <c r="O159" i="10"/>
  <c r="N159" i="10"/>
  <c r="M159" i="10"/>
  <c r="L159" i="10"/>
  <c r="K159" i="10"/>
  <c r="J159" i="10"/>
  <c r="I159" i="10"/>
  <c r="P158" i="10"/>
  <c r="O158" i="10"/>
  <c r="N158" i="10"/>
  <c r="M158" i="10"/>
  <c r="L158" i="10"/>
  <c r="K158" i="10"/>
  <c r="J158" i="10"/>
  <c r="I158" i="10"/>
  <c r="P157" i="10"/>
  <c r="O157" i="10"/>
  <c r="N157" i="10"/>
  <c r="M157" i="10"/>
  <c r="L157" i="10"/>
  <c r="K157" i="10"/>
  <c r="J157" i="10"/>
  <c r="I157" i="10"/>
  <c r="P156" i="10"/>
  <c r="O156" i="10"/>
  <c r="N156" i="10"/>
  <c r="M156" i="10"/>
  <c r="L156" i="10"/>
  <c r="K156" i="10"/>
  <c r="J156" i="10"/>
  <c r="I156" i="10"/>
  <c r="P155" i="10"/>
  <c r="O155" i="10"/>
  <c r="N155" i="10"/>
  <c r="M155" i="10"/>
  <c r="L155" i="10"/>
  <c r="K155" i="10"/>
  <c r="J155" i="10"/>
  <c r="I155" i="10"/>
  <c r="P154" i="10"/>
  <c r="O154" i="10"/>
  <c r="N154" i="10"/>
  <c r="M154" i="10"/>
  <c r="L154" i="10"/>
  <c r="K154" i="10"/>
  <c r="J154" i="10"/>
  <c r="I154" i="10"/>
  <c r="P153" i="10"/>
  <c r="O153" i="10"/>
  <c r="N153" i="10"/>
  <c r="M153" i="10"/>
  <c r="L153" i="10"/>
  <c r="K153" i="10"/>
  <c r="J153" i="10"/>
  <c r="I153" i="10"/>
  <c r="P152" i="10"/>
  <c r="O152" i="10"/>
  <c r="N152" i="10"/>
  <c r="M152" i="10"/>
  <c r="L152" i="10"/>
  <c r="K152" i="10"/>
  <c r="J152" i="10"/>
  <c r="I152" i="10"/>
  <c r="P151" i="10"/>
  <c r="O151" i="10"/>
  <c r="N151" i="10"/>
  <c r="M151" i="10"/>
  <c r="L151" i="10"/>
  <c r="K151" i="10"/>
  <c r="J151" i="10"/>
  <c r="I151" i="10"/>
  <c r="P150" i="10"/>
  <c r="O150" i="10"/>
  <c r="N150" i="10"/>
  <c r="M150" i="10"/>
  <c r="L150" i="10"/>
  <c r="K150" i="10"/>
  <c r="J150" i="10"/>
  <c r="I150" i="10"/>
  <c r="P149" i="10"/>
  <c r="O149" i="10"/>
  <c r="N149" i="10"/>
  <c r="M149" i="10"/>
  <c r="L149" i="10"/>
  <c r="K149" i="10"/>
  <c r="J149" i="10"/>
  <c r="I149" i="10"/>
  <c r="P148" i="10"/>
  <c r="O148" i="10"/>
  <c r="N148" i="10"/>
  <c r="M148" i="10"/>
  <c r="L148" i="10"/>
  <c r="K148" i="10"/>
  <c r="J148" i="10"/>
  <c r="I148" i="10"/>
  <c r="P147" i="10"/>
  <c r="O147" i="10"/>
  <c r="N147" i="10"/>
  <c r="M147" i="10"/>
  <c r="L147" i="10"/>
  <c r="K147" i="10"/>
  <c r="J147" i="10"/>
  <c r="I147" i="10"/>
  <c r="P146" i="10"/>
  <c r="O146" i="10"/>
  <c r="N146" i="10"/>
  <c r="M146" i="10"/>
  <c r="L146" i="10"/>
  <c r="K146" i="10"/>
  <c r="J146" i="10"/>
  <c r="I146" i="10"/>
  <c r="P145" i="10"/>
  <c r="O145" i="10"/>
  <c r="N145" i="10"/>
  <c r="M145" i="10"/>
  <c r="L145" i="10"/>
  <c r="K145" i="10"/>
  <c r="J145" i="10"/>
  <c r="I145" i="10"/>
  <c r="P144" i="10"/>
  <c r="O144" i="10"/>
  <c r="N144" i="10"/>
  <c r="M144" i="10"/>
  <c r="L144" i="10"/>
  <c r="K144" i="10"/>
  <c r="J144" i="10"/>
  <c r="I144" i="10"/>
  <c r="P143" i="10"/>
  <c r="O143" i="10"/>
  <c r="N143" i="10"/>
  <c r="M143" i="10"/>
  <c r="L143" i="10"/>
  <c r="K143" i="10"/>
  <c r="J143" i="10"/>
  <c r="I143" i="10"/>
  <c r="P142" i="10"/>
  <c r="O142" i="10"/>
  <c r="N142" i="10"/>
  <c r="M142" i="10"/>
  <c r="L142" i="10"/>
  <c r="K142" i="10"/>
  <c r="J142" i="10"/>
  <c r="I142" i="10"/>
  <c r="P141" i="10"/>
  <c r="O141" i="10"/>
  <c r="N141" i="10"/>
  <c r="M141" i="10"/>
  <c r="L141" i="10"/>
  <c r="K141" i="10"/>
  <c r="J141" i="10"/>
  <c r="I141" i="10"/>
  <c r="P140" i="10"/>
  <c r="O140" i="10"/>
  <c r="N140" i="10"/>
  <c r="M140" i="10"/>
  <c r="L140" i="10"/>
  <c r="K140" i="10"/>
  <c r="J140" i="10"/>
  <c r="I140" i="10"/>
  <c r="P139" i="10"/>
  <c r="O139" i="10"/>
  <c r="N139" i="10"/>
  <c r="M139" i="10"/>
  <c r="L139" i="10"/>
  <c r="K139" i="10"/>
  <c r="J139" i="10"/>
  <c r="I139" i="10"/>
  <c r="P138" i="10"/>
  <c r="O138" i="10"/>
  <c r="N138" i="10"/>
  <c r="M138" i="10"/>
  <c r="L138" i="10"/>
  <c r="K138" i="10"/>
  <c r="J138" i="10"/>
  <c r="I138" i="10"/>
  <c r="P137" i="10"/>
  <c r="O137" i="10"/>
  <c r="N137" i="10"/>
  <c r="M137" i="10"/>
  <c r="L137" i="10"/>
  <c r="K137" i="10"/>
  <c r="J137" i="10"/>
  <c r="I137" i="10"/>
  <c r="P136" i="10"/>
  <c r="O136" i="10"/>
  <c r="N136" i="10"/>
  <c r="M136" i="10"/>
  <c r="L136" i="10"/>
  <c r="K136" i="10"/>
  <c r="J136" i="10"/>
  <c r="I136" i="10"/>
  <c r="P135" i="10"/>
  <c r="O135" i="10"/>
  <c r="N135" i="10"/>
  <c r="M135" i="10"/>
  <c r="L135" i="10"/>
  <c r="K135" i="10"/>
  <c r="J135" i="10"/>
  <c r="I135" i="10"/>
  <c r="P134" i="10"/>
  <c r="O134" i="10"/>
  <c r="N134" i="10"/>
  <c r="M134" i="10"/>
  <c r="L134" i="10"/>
  <c r="K134" i="10"/>
  <c r="J134" i="10"/>
  <c r="I134" i="10"/>
  <c r="P133" i="10"/>
  <c r="O133" i="10"/>
  <c r="N133" i="10"/>
  <c r="M133" i="10"/>
  <c r="L133" i="10"/>
  <c r="K133" i="10"/>
  <c r="J133" i="10"/>
  <c r="I133" i="10"/>
  <c r="P132" i="10"/>
  <c r="O132" i="10"/>
  <c r="N132" i="10"/>
  <c r="M132" i="10"/>
  <c r="L132" i="10"/>
  <c r="K132" i="10"/>
  <c r="J132" i="10"/>
  <c r="I132" i="10"/>
  <c r="P131" i="10"/>
  <c r="O131" i="10"/>
  <c r="N131" i="10"/>
  <c r="M131" i="10"/>
  <c r="L131" i="10"/>
  <c r="K131" i="10"/>
  <c r="J131" i="10"/>
  <c r="I131" i="10"/>
  <c r="P130" i="10"/>
  <c r="O130" i="10"/>
  <c r="N130" i="10"/>
  <c r="M130" i="10"/>
  <c r="L130" i="10"/>
  <c r="K130" i="10"/>
  <c r="J130" i="10"/>
  <c r="I130" i="10"/>
  <c r="P129" i="10"/>
  <c r="O129" i="10"/>
  <c r="N129" i="10"/>
  <c r="M129" i="10"/>
  <c r="L129" i="10"/>
  <c r="K129" i="10"/>
  <c r="J129" i="10"/>
  <c r="I129" i="10"/>
  <c r="P128" i="10"/>
  <c r="O128" i="10"/>
  <c r="N128" i="10"/>
  <c r="M128" i="10"/>
  <c r="L128" i="10"/>
  <c r="K128" i="10"/>
  <c r="J128" i="10"/>
  <c r="I128" i="10"/>
  <c r="P127" i="10"/>
  <c r="O127" i="10"/>
  <c r="N127" i="10"/>
  <c r="M127" i="10"/>
  <c r="L127" i="10"/>
  <c r="K127" i="10"/>
  <c r="J127" i="10"/>
  <c r="I127" i="10"/>
  <c r="P126" i="10"/>
  <c r="O126" i="10"/>
  <c r="N126" i="10"/>
  <c r="M126" i="10"/>
  <c r="L126" i="10"/>
  <c r="K126" i="10"/>
  <c r="J126" i="10"/>
  <c r="I126" i="10"/>
  <c r="P125" i="10"/>
  <c r="O125" i="10"/>
  <c r="N125" i="10"/>
  <c r="M125" i="10"/>
  <c r="L125" i="10"/>
  <c r="K125" i="10"/>
  <c r="J125" i="10"/>
  <c r="I125" i="10"/>
  <c r="P124" i="10"/>
  <c r="O124" i="10"/>
  <c r="N124" i="10"/>
  <c r="M124" i="10"/>
  <c r="L124" i="10"/>
  <c r="K124" i="10"/>
  <c r="J124" i="10"/>
  <c r="I124" i="10"/>
  <c r="P123" i="10"/>
  <c r="O123" i="10"/>
  <c r="N123" i="10"/>
  <c r="M123" i="10"/>
  <c r="L123" i="10"/>
  <c r="K123" i="10"/>
  <c r="J123" i="10"/>
  <c r="I123" i="10"/>
  <c r="P122" i="10"/>
  <c r="O122" i="10"/>
  <c r="N122" i="10"/>
  <c r="M122" i="10"/>
  <c r="L122" i="10"/>
  <c r="K122" i="10"/>
  <c r="J122" i="10"/>
  <c r="I122" i="10"/>
  <c r="P121" i="10"/>
  <c r="O121" i="10"/>
  <c r="N121" i="10"/>
  <c r="M121" i="10"/>
  <c r="L121" i="10"/>
  <c r="K121" i="10"/>
  <c r="J121" i="10"/>
  <c r="I121" i="10"/>
  <c r="P120" i="10"/>
  <c r="O120" i="10"/>
  <c r="N120" i="10"/>
  <c r="M120" i="10"/>
  <c r="L120" i="10"/>
  <c r="K120" i="10"/>
  <c r="J120" i="10"/>
  <c r="I120" i="10"/>
  <c r="P119" i="10"/>
  <c r="O119" i="10"/>
  <c r="N119" i="10"/>
  <c r="M119" i="10"/>
  <c r="L119" i="10"/>
  <c r="K119" i="10"/>
  <c r="J119" i="10"/>
  <c r="I119" i="10"/>
  <c r="P118" i="10"/>
  <c r="O118" i="10"/>
  <c r="N118" i="10"/>
  <c r="M118" i="10"/>
  <c r="L118" i="10"/>
  <c r="K118" i="10"/>
  <c r="J118" i="10"/>
  <c r="I118" i="10"/>
  <c r="P117" i="10"/>
  <c r="O117" i="10"/>
  <c r="N117" i="10"/>
  <c r="M117" i="10"/>
  <c r="L117" i="10"/>
  <c r="K117" i="10"/>
  <c r="J117" i="10"/>
  <c r="I117" i="10"/>
  <c r="P116" i="10"/>
  <c r="O116" i="10"/>
  <c r="N116" i="10"/>
  <c r="M116" i="10"/>
  <c r="L116" i="10"/>
  <c r="K116" i="10"/>
  <c r="J116" i="10"/>
  <c r="I116" i="10"/>
  <c r="P115" i="10"/>
  <c r="O115" i="10"/>
  <c r="N115" i="10"/>
  <c r="M115" i="10"/>
  <c r="L115" i="10"/>
  <c r="K115" i="10"/>
  <c r="J115" i="10"/>
  <c r="I115" i="10"/>
  <c r="P114" i="10"/>
  <c r="O114" i="10"/>
  <c r="N114" i="10"/>
  <c r="M114" i="10"/>
  <c r="L114" i="10"/>
  <c r="K114" i="10"/>
  <c r="J114" i="10"/>
  <c r="I114" i="10"/>
  <c r="P113" i="10"/>
  <c r="O113" i="10"/>
  <c r="N113" i="10"/>
  <c r="M113" i="10"/>
  <c r="L113" i="10"/>
  <c r="K113" i="10"/>
  <c r="J113" i="10"/>
  <c r="I113" i="10"/>
  <c r="P112" i="10"/>
  <c r="O112" i="10"/>
  <c r="N112" i="10"/>
  <c r="M112" i="10"/>
  <c r="L112" i="10"/>
  <c r="K112" i="10"/>
  <c r="J112" i="10"/>
  <c r="I112" i="10"/>
  <c r="P111" i="10"/>
  <c r="O111" i="10"/>
  <c r="N111" i="10"/>
  <c r="M111" i="10"/>
  <c r="L111" i="10"/>
  <c r="K111" i="10"/>
  <c r="J111" i="10"/>
  <c r="I111" i="10"/>
  <c r="P110" i="10"/>
  <c r="O110" i="10"/>
  <c r="N110" i="10"/>
  <c r="M110" i="10"/>
  <c r="L110" i="10"/>
  <c r="K110" i="10"/>
  <c r="J110" i="10"/>
  <c r="I110" i="10"/>
  <c r="P109" i="10"/>
  <c r="O109" i="10"/>
  <c r="N109" i="10"/>
  <c r="M109" i="10"/>
  <c r="L109" i="10"/>
  <c r="K109" i="10"/>
  <c r="J109" i="10"/>
  <c r="I109" i="10"/>
  <c r="P108" i="10"/>
  <c r="O108" i="10"/>
  <c r="N108" i="10"/>
  <c r="M108" i="10"/>
  <c r="L108" i="10"/>
  <c r="K108" i="10"/>
  <c r="J108" i="10"/>
  <c r="I108" i="10"/>
  <c r="P107" i="10"/>
  <c r="O107" i="10"/>
  <c r="N107" i="10"/>
  <c r="M107" i="10"/>
  <c r="L107" i="10"/>
  <c r="K107" i="10"/>
  <c r="J107" i="10"/>
  <c r="I107" i="10"/>
  <c r="P106" i="10"/>
  <c r="O106" i="10"/>
  <c r="N106" i="10"/>
  <c r="M106" i="10"/>
  <c r="L106" i="10"/>
  <c r="K106" i="10"/>
  <c r="J106" i="10"/>
  <c r="I106" i="10"/>
  <c r="P105" i="10"/>
  <c r="O105" i="10"/>
  <c r="N105" i="10"/>
  <c r="M105" i="10"/>
  <c r="L105" i="10"/>
  <c r="K105" i="10"/>
  <c r="J105" i="10"/>
  <c r="I105" i="10"/>
  <c r="P104" i="10"/>
  <c r="O104" i="10"/>
  <c r="N104" i="10"/>
  <c r="M104" i="10"/>
  <c r="L104" i="10"/>
  <c r="K104" i="10"/>
  <c r="J104" i="10"/>
  <c r="I104" i="10"/>
  <c r="P103" i="10"/>
  <c r="O103" i="10"/>
  <c r="N103" i="10"/>
  <c r="M103" i="10"/>
  <c r="L103" i="10"/>
  <c r="K103" i="10"/>
  <c r="J103" i="10"/>
  <c r="I103" i="10"/>
  <c r="P102" i="10"/>
  <c r="O102" i="10"/>
  <c r="N102" i="10"/>
  <c r="M102" i="10"/>
  <c r="L102" i="10"/>
  <c r="K102" i="10"/>
  <c r="J102" i="10"/>
  <c r="I102" i="10"/>
  <c r="P101" i="10"/>
  <c r="O101" i="10"/>
  <c r="N101" i="10"/>
  <c r="M101" i="10"/>
  <c r="L101" i="10"/>
  <c r="K101" i="10"/>
  <c r="J101" i="10"/>
  <c r="I101" i="10"/>
  <c r="P100" i="10"/>
  <c r="O100" i="10"/>
  <c r="N100" i="10"/>
  <c r="M100" i="10"/>
  <c r="L100" i="10"/>
  <c r="K100" i="10"/>
  <c r="J100" i="10"/>
  <c r="I100" i="10"/>
  <c r="P99" i="10"/>
  <c r="O99" i="10"/>
  <c r="N99" i="10"/>
  <c r="M99" i="10"/>
  <c r="L99" i="10"/>
  <c r="K99" i="10"/>
  <c r="J99" i="10"/>
  <c r="I99" i="10"/>
  <c r="P98" i="10"/>
  <c r="O98" i="10"/>
  <c r="N98" i="10"/>
  <c r="M98" i="10"/>
  <c r="L98" i="10"/>
  <c r="K98" i="10"/>
  <c r="J98" i="10"/>
  <c r="I98" i="10"/>
  <c r="P97" i="10"/>
  <c r="O97" i="10"/>
  <c r="N97" i="10"/>
  <c r="M97" i="10"/>
  <c r="L97" i="10"/>
  <c r="K97" i="10"/>
  <c r="J97" i="10"/>
  <c r="I97" i="10"/>
  <c r="P96" i="10"/>
  <c r="O96" i="10"/>
  <c r="N96" i="10"/>
  <c r="M96" i="10"/>
  <c r="L96" i="10"/>
  <c r="K96" i="10"/>
  <c r="J96" i="10"/>
  <c r="I96" i="10"/>
  <c r="P95" i="10"/>
  <c r="O95" i="10"/>
  <c r="N95" i="10"/>
  <c r="M95" i="10"/>
  <c r="L95" i="10"/>
  <c r="K95" i="10"/>
  <c r="J95" i="10"/>
  <c r="I95" i="10"/>
  <c r="P94" i="10"/>
  <c r="O94" i="10"/>
  <c r="N94" i="10"/>
  <c r="M94" i="10"/>
  <c r="L94" i="10"/>
  <c r="K94" i="10"/>
  <c r="J94" i="10"/>
  <c r="I94" i="10"/>
  <c r="P93" i="10"/>
  <c r="O93" i="10"/>
  <c r="N93" i="10"/>
  <c r="M93" i="10"/>
  <c r="L93" i="10"/>
  <c r="K93" i="10"/>
  <c r="J93" i="10"/>
  <c r="I93" i="10"/>
  <c r="P92" i="10"/>
  <c r="O92" i="10"/>
  <c r="N92" i="10"/>
  <c r="M92" i="10"/>
  <c r="L92" i="10"/>
  <c r="K92" i="10"/>
  <c r="J92" i="10"/>
  <c r="I92" i="10"/>
  <c r="P91" i="10"/>
  <c r="O91" i="10"/>
  <c r="N91" i="10"/>
  <c r="M91" i="10"/>
  <c r="L91" i="10"/>
  <c r="K91" i="10"/>
  <c r="J91" i="10"/>
  <c r="I91" i="10"/>
  <c r="P90" i="10"/>
  <c r="O90" i="10"/>
  <c r="N90" i="10"/>
  <c r="M90" i="10"/>
  <c r="L90" i="10"/>
  <c r="K90" i="10"/>
  <c r="J90" i="10"/>
  <c r="I90" i="10"/>
  <c r="P89" i="10"/>
  <c r="O89" i="10"/>
  <c r="N89" i="10"/>
  <c r="M89" i="10"/>
  <c r="L89" i="10"/>
  <c r="K89" i="10"/>
  <c r="J89" i="10"/>
  <c r="I89" i="10"/>
  <c r="P88" i="10"/>
  <c r="O88" i="10"/>
  <c r="N88" i="10"/>
  <c r="M88" i="10"/>
  <c r="L88" i="10"/>
  <c r="K88" i="10"/>
  <c r="J88" i="10"/>
  <c r="I88" i="10"/>
  <c r="P87" i="10"/>
  <c r="O87" i="10"/>
  <c r="N87" i="10"/>
  <c r="M87" i="10"/>
  <c r="L87" i="10"/>
  <c r="K87" i="10"/>
  <c r="J87" i="10"/>
  <c r="I87" i="10"/>
  <c r="P86" i="10"/>
  <c r="O86" i="10"/>
  <c r="N86" i="10"/>
  <c r="M86" i="10"/>
  <c r="L86" i="10"/>
  <c r="K86" i="10"/>
  <c r="J86" i="10"/>
  <c r="I86" i="10"/>
  <c r="P85" i="10"/>
  <c r="O85" i="10"/>
  <c r="N85" i="10"/>
  <c r="M85" i="10"/>
  <c r="L85" i="10"/>
  <c r="K85" i="10"/>
  <c r="J85" i="10"/>
  <c r="I85" i="10"/>
  <c r="P84" i="10"/>
  <c r="O84" i="10"/>
  <c r="N84" i="10"/>
  <c r="M84" i="10"/>
  <c r="L84" i="10"/>
  <c r="K84" i="10"/>
  <c r="J84" i="10"/>
  <c r="I84" i="10"/>
  <c r="P83" i="10"/>
  <c r="O83" i="10"/>
  <c r="N83" i="10"/>
  <c r="M83" i="10"/>
  <c r="L83" i="10"/>
  <c r="K83" i="10"/>
  <c r="J83" i="10"/>
  <c r="I83" i="10"/>
  <c r="P82" i="10"/>
  <c r="O82" i="10"/>
  <c r="N82" i="10"/>
  <c r="M82" i="10"/>
  <c r="L82" i="10"/>
  <c r="K82" i="10"/>
  <c r="J82" i="10"/>
  <c r="I82" i="10"/>
  <c r="P81" i="10"/>
  <c r="O81" i="10"/>
  <c r="N81" i="10"/>
  <c r="M81" i="10"/>
  <c r="L81" i="10"/>
  <c r="K81" i="10"/>
  <c r="J81" i="10"/>
  <c r="I81" i="10"/>
  <c r="P80" i="10"/>
  <c r="O80" i="10"/>
  <c r="N80" i="10"/>
  <c r="M80" i="10"/>
  <c r="L80" i="10"/>
  <c r="K80" i="10"/>
  <c r="J80" i="10"/>
  <c r="I80" i="10"/>
  <c r="P79" i="10"/>
  <c r="O79" i="10"/>
  <c r="N79" i="10"/>
  <c r="M79" i="10"/>
  <c r="L79" i="10"/>
  <c r="K79" i="10"/>
  <c r="J79" i="10"/>
  <c r="I79" i="10"/>
  <c r="P78" i="10"/>
  <c r="O78" i="10"/>
  <c r="N78" i="10"/>
  <c r="M78" i="10"/>
  <c r="L78" i="10"/>
  <c r="K78" i="10"/>
  <c r="J78" i="10"/>
  <c r="I78" i="10"/>
  <c r="P77" i="10"/>
  <c r="O77" i="10"/>
  <c r="N77" i="10"/>
  <c r="M77" i="10"/>
  <c r="L77" i="10"/>
  <c r="K77" i="10"/>
  <c r="J77" i="10"/>
  <c r="I77" i="10"/>
  <c r="P76" i="10"/>
  <c r="O76" i="10"/>
  <c r="N76" i="10"/>
  <c r="M76" i="10"/>
  <c r="L76" i="10"/>
  <c r="K76" i="10"/>
  <c r="J76" i="10"/>
  <c r="I76" i="10"/>
  <c r="P75" i="10"/>
  <c r="O75" i="10"/>
  <c r="N75" i="10"/>
  <c r="M75" i="10"/>
  <c r="L75" i="10"/>
  <c r="K75" i="10"/>
  <c r="J75" i="10"/>
  <c r="I75" i="10"/>
  <c r="P74" i="10"/>
  <c r="O74" i="10"/>
  <c r="N74" i="10"/>
  <c r="M74" i="10"/>
  <c r="L74" i="10"/>
  <c r="K74" i="10"/>
  <c r="J74" i="10"/>
  <c r="I74" i="10"/>
  <c r="P73" i="10"/>
  <c r="O73" i="10"/>
  <c r="N73" i="10"/>
  <c r="M73" i="10"/>
  <c r="L73" i="10"/>
  <c r="K73" i="10"/>
  <c r="J73" i="10"/>
  <c r="I73" i="10"/>
  <c r="P72" i="10"/>
  <c r="O72" i="10"/>
  <c r="N72" i="10"/>
  <c r="M72" i="10"/>
  <c r="L72" i="10"/>
  <c r="K72" i="10"/>
  <c r="J72" i="10"/>
  <c r="I72" i="10"/>
  <c r="P71" i="10"/>
  <c r="O71" i="10"/>
  <c r="N71" i="10"/>
  <c r="M71" i="10"/>
  <c r="L71" i="10"/>
  <c r="K71" i="10"/>
  <c r="J71" i="10"/>
  <c r="I71" i="10"/>
  <c r="P70" i="10"/>
  <c r="O70" i="10"/>
  <c r="N70" i="10"/>
  <c r="M70" i="10"/>
  <c r="L70" i="10"/>
  <c r="K70" i="10"/>
  <c r="J70" i="10"/>
  <c r="I70" i="10"/>
  <c r="P69" i="10"/>
  <c r="O69" i="10"/>
  <c r="N69" i="10"/>
  <c r="M69" i="10"/>
  <c r="L69" i="10"/>
  <c r="K69" i="10"/>
  <c r="J69" i="10"/>
  <c r="I69" i="10"/>
  <c r="P68" i="10"/>
  <c r="O68" i="10"/>
  <c r="N68" i="10"/>
  <c r="M68" i="10"/>
  <c r="L68" i="10"/>
  <c r="K68" i="10"/>
  <c r="J68" i="10"/>
  <c r="I68" i="10"/>
  <c r="P67" i="10"/>
  <c r="O67" i="10"/>
  <c r="N67" i="10"/>
  <c r="M67" i="10"/>
  <c r="L67" i="10"/>
  <c r="K67" i="10"/>
  <c r="J67" i="10"/>
  <c r="I67" i="10"/>
  <c r="P66" i="10"/>
  <c r="O66" i="10"/>
  <c r="N66" i="10"/>
  <c r="M66" i="10"/>
  <c r="L66" i="10"/>
  <c r="K66" i="10"/>
  <c r="J66" i="10"/>
  <c r="I66" i="10"/>
  <c r="P65" i="10"/>
  <c r="O65" i="10"/>
  <c r="N65" i="10"/>
  <c r="M65" i="10"/>
  <c r="L65" i="10"/>
  <c r="K65" i="10"/>
  <c r="J65" i="10"/>
  <c r="I65" i="10"/>
  <c r="P64" i="10"/>
  <c r="O64" i="10"/>
  <c r="N64" i="10"/>
  <c r="M64" i="10"/>
  <c r="L64" i="10"/>
  <c r="K64" i="10"/>
  <c r="J64" i="10"/>
  <c r="I64" i="10"/>
  <c r="P63" i="10"/>
  <c r="O63" i="10"/>
  <c r="N63" i="10"/>
  <c r="M63" i="10"/>
  <c r="L63" i="10"/>
  <c r="K63" i="10"/>
  <c r="J63" i="10"/>
  <c r="I63" i="10"/>
  <c r="P62" i="10"/>
  <c r="O62" i="10"/>
  <c r="N62" i="10"/>
  <c r="M62" i="10"/>
  <c r="L62" i="10"/>
  <c r="K62" i="10"/>
  <c r="J62" i="10"/>
  <c r="I62" i="10"/>
  <c r="P61" i="10"/>
  <c r="O61" i="10"/>
  <c r="N61" i="10"/>
  <c r="M61" i="10"/>
  <c r="L61" i="10"/>
  <c r="K61" i="10"/>
  <c r="J61" i="10"/>
  <c r="I61" i="10"/>
  <c r="P60" i="10"/>
  <c r="O60" i="10"/>
  <c r="N60" i="10"/>
  <c r="M60" i="10"/>
  <c r="L60" i="10"/>
  <c r="K60" i="10"/>
  <c r="J60" i="10"/>
  <c r="I60" i="10"/>
  <c r="P59" i="10"/>
  <c r="O59" i="10"/>
  <c r="N59" i="10"/>
  <c r="M59" i="10"/>
  <c r="L59" i="10"/>
  <c r="K59" i="10"/>
  <c r="J59" i="10"/>
  <c r="I59" i="10"/>
  <c r="P58" i="10"/>
  <c r="O58" i="10"/>
  <c r="N58" i="10"/>
  <c r="M58" i="10"/>
  <c r="L58" i="10"/>
  <c r="K58" i="10"/>
  <c r="J58" i="10"/>
  <c r="I58" i="10"/>
  <c r="P57" i="10"/>
  <c r="O57" i="10"/>
  <c r="N57" i="10"/>
  <c r="M57" i="10"/>
  <c r="L57" i="10"/>
  <c r="K57" i="10"/>
  <c r="J57" i="10"/>
  <c r="I57" i="10"/>
  <c r="P56" i="10"/>
  <c r="O56" i="10"/>
  <c r="N56" i="10"/>
  <c r="M56" i="10"/>
  <c r="L56" i="10"/>
  <c r="K56" i="10"/>
  <c r="J56" i="10"/>
  <c r="I56" i="10"/>
  <c r="P55" i="10"/>
  <c r="O55" i="10"/>
  <c r="N55" i="10"/>
  <c r="M55" i="10"/>
  <c r="L55" i="10"/>
  <c r="K55" i="10"/>
  <c r="J55" i="10"/>
  <c r="I55" i="10"/>
  <c r="P54" i="10"/>
  <c r="O54" i="10"/>
  <c r="N54" i="10"/>
  <c r="M54" i="10"/>
  <c r="L54" i="10"/>
  <c r="K54" i="10"/>
  <c r="J54" i="10"/>
  <c r="I54" i="10"/>
  <c r="P53" i="10"/>
  <c r="O53" i="10"/>
  <c r="N53" i="10"/>
  <c r="M53" i="10"/>
  <c r="L53" i="10"/>
  <c r="K53" i="10"/>
  <c r="J53" i="10"/>
  <c r="I53" i="10"/>
  <c r="P52" i="10"/>
  <c r="O52" i="10"/>
  <c r="N52" i="10"/>
  <c r="M52" i="10"/>
  <c r="L52" i="10"/>
  <c r="K52" i="10"/>
  <c r="J52" i="10"/>
  <c r="I52" i="10"/>
  <c r="P51" i="10"/>
  <c r="O51" i="10"/>
  <c r="N51" i="10"/>
  <c r="M51" i="10"/>
  <c r="L51" i="10"/>
  <c r="K51" i="10"/>
  <c r="J51" i="10"/>
  <c r="I51" i="10"/>
  <c r="P50" i="10"/>
  <c r="O50" i="10"/>
  <c r="N50" i="10"/>
  <c r="M50" i="10"/>
  <c r="L50" i="10"/>
  <c r="K50" i="10"/>
  <c r="J50" i="10"/>
  <c r="I50" i="10"/>
  <c r="P49" i="10"/>
  <c r="O49" i="10"/>
  <c r="N49" i="10"/>
  <c r="M49" i="10"/>
  <c r="L49" i="10"/>
  <c r="K49" i="10"/>
  <c r="J49" i="10"/>
  <c r="I49" i="10"/>
  <c r="P48" i="10"/>
  <c r="O48" i="10"/>
  <c r="N48" i="10"/>
  <c r="M48" i="10"/>
  <c r="L48" i="10"/>
  <c r="K48" i="10"/>
  <c r="J48" i="10"/>
  <c r="I48" i="10"/>
  <c r="P47" i="10"/>
  <c r="O47" i="10"/>
  <c r="N47" i="10"/>
  <c r="M47" i="10"/>
  <c r="L47" i="10"/>
  <c r="K47" i="10"/>
  <c r="J47" i="10"/>
  <c r="I47" i="10"/>
  <c r="P46" i="10"/>
  <c r="O46" i="10"/>
  <c r="N46" i="10"/>
  <c r="M46" i="10"/>
  <c r="L46" i="10"/>
  <c r="K46" i="10"/>
  <c r="J46" i="10"/>
  <c r="I46" i="10"/>
  <c r="P45" i="10"/>
  <c r="O45" i="10"/>
  <c r="N45" i="10"/>
  <c r="M45" i="10"/>
  <c r="L45" i="10"/>
  <c r="K45" i="10"/>
  <c r="J45" i="10"/>
  <c r="I45" i="10"/>
  <c r="P44" i="10"/>
  <c r="O44" i="10"/>
  <c r="N44" i="10"/>
  <c r="M44" i="10"/>
  <c r="L44" i="10"/>
  <c r="K44" i="10"/>
  <c r="J44" i="10"/>
  <c r="I44" i="10"/>
  <c r="P43" i="10"/>
  <c r="O43" i="10"/>
  <c r="N43" i="10"/>
  <c r="M43" i="10"/>
  <c r="L43" i="10"/>
  <c r="K43" i="10"/>
  <c r="J43" i="10"/>
  <c r="I43" i="10"/>
  <c r="P42" i="10"/>
  <c r="O42" i="10"/>
  <c r="N42" i="10"/>
  <c r="M42" i="10"/>
  <c r="L42" i="10"/>
  <c r="K42" i="10"/>
  <c r="J42" i="10"/>
  <c r="I42" i="10"/>
  <c r="P41" i="10"/>
  <c r="O41" i="10"/>
  <c r="N41" i="10"/>
  <c r="M41" i="10"/>
  <c r="L41" i="10"/>
  <c r="K41" i="10"/>
  <c r="J41" i="10"/>
  <c r="I41" i="10"/>
  <c r="P40" i="10"/>
  <c r="O40" i="10"/>
  <c r="N40" i="10"/>
  <c r="M40" i="10"/>
  <c r="L40" i="10"/>
  <c r="K40" i="10"/>
  <c r="J40" i="10"/>
  <c r="I40" i="10"/>
  <c r="P39" i="10"/>
  <c r="O39" i="10"/>
  <c r="N39" i="10"/>
  <c r="M39" i="10"/>
  <c r="L39" i="10"/>
  <c r="K39" i="10"/>
  <c r="J39" i="10"/>
  <c r="I39" i="10"/>
  <c r="P38" i="10"/>
  <c r="O38" i="10"/>
  <c r="N38" i="10"/>
  <c r="M38" i="10"/>
  <c r="L38" i="10"/>
  <c r="K38" i="10"/>
  <c r="J38" i="10"/>
  <c r="I38" i="10"/>
  <c r="P37" i="10"/>
  <c r="O37" i="10"/>
  <c r="N37" i="10"/>
  <c r="M37" i="10"/>
  <c r="L37" i="10"/>
  <c r="K37" i="10"/>
  <c r="J37" i="10"/>
  <c r="I37" i="10"/>
  <c r="P36" i="10"/>
  <c r="O36" i="10"/>
  <c r="N36" i="10"/>
  <c r="M36" i="10"/>
  <c r="L36" i="10"/>
  <c r="K36" i="10"/>
  <c r="J36" i="10"/>
  <c r="I36" i="10"/>
  <c r="P35" i="10"/>
  <c r="O35" i="10"/>
  <c r="N35" i="10"/>
  <c r="M35" i="10"/>
  <c r="L35" i="10"/>
  <c r="K35" i="10"/>
  <c r="J35" i="10"/>
  <c r="I35" i="10"/>
  <c r="P34" i="10"/>
  <c r="O34" i="10"/>
  <c r="N34" i="10"/>
  <c r="M34" i="10"/>
  <c r="L34" i="10"/>
  <c r="K34" i="10"/>
  <c r="J34" i="10"/>
  <c r="I34" i="10"/>
  <c r="P33" i="10"/>
  <c r="O33" i="10"/>
  <c r="N33" i="10"/>
  <c r="M33" i="10"/>
  <c r="L33" i="10"/>
  <c r="K33" i="10"/>
  <c r="J33" i="10"/>
  <c r="I33" i="10"/>
  <c r="P32" i="10"/>
  <c r="O32" i="10"/>
  <c r="N32" i="10"/>
  <c r="M32" i="10"/>
  <c r="L32" i="10"/>
  <c r="K32" i="10"/>
  <c r="J32" i="10"/>
  <c r="I32" i="10"/>
  <c r="P31" i="10"/>
  <c r="O31" i="10"/>
  <c r="N31" i="10"/>
  <c r="M31" i="10"/>
  <c r="L31" i="10"/>
  <c r="K31" i="10"/>
  <c r="J31" i="10"/>
  <c r="I31" i="10"/>
  <c r="P30" i="10"/>
  <c r="O30" i="10"/>
  <c r="N30" i="10"/>
  <c r="M30" i="10"/>
  <c r="L30" i="10"/>
  <c r="K30" i="10"/>
  <c r="J30" i="10"/>
  <c r="I30" i="10"/>
  <c r="P29" i="10"/>
  <c r="O29" i="10"/>
  <c r="N29" i="10"/>
  <c r="M29" i="10"/>
  <c r="L29" i="10"/>
  <c r="K29" i="10"/>
  <c r="J29" i="10"/>
  <c r="I29" i="10"/>
  <c r="P28" i="10"/>
  <c r="O28" i="10"/>
  <c r="N28" i="10"/>
  <c r="M28" i="10"/>
  <c r="L28" i="10"/>
  <c r="K28" i="10"/>
  <c r="J28" i="10"/>
  <c r="I28" i="10"/>
  <c r="P27" i="10"/>
  <c r="O27" i="10"/>
  <c r="N27" i="10"/>
  <c r="M27" i="10"/>
  <c r="L27" i="10"/>
  <c r="K27" i="10"/>
  <c r="J27" i="10"/>
  <c r="I27" i="10"/>
  <c r="P26" i="10"/>
  <c r="O26" i="10"/>
  <c r="N26" i="10"/>
  <c r="M26" i="10"/>
  <c r="L26" i="10"/>
  <c r="K26" i="10"/>
  <c r="J26" i="10"/>
  <c r="I26" i="10"/>
  <c r="P25" i="10"/>
  <c r="O25" i="10"/>
  <c r="N25" i="10"/>
  <c r="M25" i="10"/>
  <c r="L25" i="10"/>
  <c r="K25" i="10"/>
  <c r="J25" i="10"/>
  <c r="I25" i="10"/>
  <c r="P24" i="10"/>
  <c r="O24" i="10"/>
  <c r="N24" i="10"/>
  <c r="M24" i="10"/>
  <c r="L24" i="10"/>
  <c r="K24" i="10"/>
  <c r="J24" i="10"/>
  <c r="I24" i="10"/>
  <c r="P23" i="10"/>
  <c r="O23" i="10"/>
  <c r="N23" i="10"/>
  <c r="M23" i="10"/>
  <c r="L23" i="10"/>
  <c r="K23" i="10"/>
  <c r="J23" i="10"/>
  <c r="I23" i="10"/>
  <c r="P22" i="10"/>
  <c r="O22" i="10"/>
  <c r="N22" i="10"/>
  <c r="M22" i="10"/>
  <c r="L22" i="10"/>
  <c r="K22" i="10"/>
  <c r="J22" i="10"/>
  <c r="I22" i="10"/>
  <c r="P21" i="10"/>
  <c r="O21" i="10"/>
  <c r="N21" i="10"/>
  <c r="M21" i="10"/>
  <c r="L21" i="10"/>
  <c r="K21" i="10"/>
  <c r="J21" i="10"/>
  <c r="I21" i="10"/>
  <c r="P20" i="10"/>
  <c r="O20" i="10"/>
  <c r="N20" i="10"/>
  <c r="M20" i="10"/>
  <c r="L20" i="10"/>
  <c r="K20" i="10"/>
  <c r="J20" i="10"/>
  <c r="I20" i="10"/>
  <c r="P19" i="10"/>
  <c r="O19" i="10"/>
  <c r="N19" i="10"/>
  <c r="M19" i="10"/>
  <c r="L19" i="10"/>
  <c r="K19" i="10"/>
  <c r="J19" i="10"/>
  <c r="I19" i="10"/>
  <c r="P18" i="10"/>
  <c r="O18" i="10"/>
  <c r="N18" i="10"/>
  <c r="M18" i="10"/>
  <c r="L18" i="10"/>
  <c r="K18" i="10"/>
  <c r="J18" i="10"/>
  <c r="I18" i="10"/>
  <c r="P17" i="10"/>
  <c r="O17" i="10"/>
  <c r="N17" i="10"/>
  <c r="M17" i="10"/>
  <c r="L17" i="10"/>
  <c r="K17" i="10"/>
  <c r="J17" i="10"/>
  <c r="I17" i="10"/>
  <c r="P16" i="10"/>
  <c r="O16" i="10"/>
  <c r="N16" i="10"/>
  <c r="M16" i="10"/>
  <c r="L16" i="10"/>
  <c r="K16" i="10"/>
  <c r="J16" i="10"/>
  <c r="I16" i="10"/>
  <c r="P15" i="10"/>
  <c r="O15" i="10"/>
  <c r="N15" i="10"/>
  <c r="M15" i="10"/>
  <c r="L15" i="10"/>
  <c r="K15" i="10"/>
  <c r="J15" i="10"/>
  <c r="I15" i="10"/>
  <c r="C334"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O91" i="7"/>
  <c r="O92" i="7"/>
  <c r="O93" i="7"/>
  <c r="O94" i="7"/>
  <c r="O95" i="7"/>
  <c r="O96" i="7"/>
  <c r="O97" i="7"/>
  <c r="O98" i="7"/>
  <c r="O99" i="7"/>
  <c r="O100" i="7"/>
  <c r="O101" i="7"/>
  <c r="O102" i="7"/>
  <c r="O103" i="7"/>
  <c r="O104" i="7"/>
  <c r="O105" i="7"/>
  <c r="O106" i="7"/>
  <c r="O107" i="7"/>
  <c r="O108" i="7"/>
  <c r="O109" i="7"/>
  <c r="O110" i="7"/>
  <c r="O111" i="7"/>
  <c r="O112" i="7"/>
  <c r="O113" i="7"/>
  <c r="O114" i="7"/>
  <c r="O115" i="7"/>
  <c r="O116" i="7"/>
  <c r="O117" i="7"/>
  <c r="O118" i="7"/>
  <c r="O119" i="7"/>
  <c r="O120" i="7"/>
  <c r="O121" i="7"/>
  <c r="O122" i="7"/>
  <c r="O123" i="7"/>
  <c r="O124" i="7"/>
  <c r="O125" i="7"/>
  <c r="O126" i="7"/>
  <c r="O127" i="7"/>
  <c r="O128" i="7"/>
  <c r="O129" i="7"/>
  <c r="O130" i="7"/>
  <c r="O131" i="7"/>
  <c r="O132" i="7"/>
  <c r="O133" i="7"/>
  <c r="O134" i="7"/>
  <c r="O135" i="7"/>
  <c r="O136" i="7"/>
  <c r="O137" i="7"/>
  <c r="O138" i="7"/>
  <c r="O139" i="7"/>
  <c r="O140" i="7"/>
  <c r="O141" i="7"/>
  <c r="O142" i="7"/>
  <c r="O143" i="7"/>
  <c r="O144" i="7"/>
  <c r="O145" i="7"/>
  <c r="O146" i="7"/>
  <c r="O147" i="7"/>
  <c r="O148" i="7"/>
  <c r="O149" i="7"/>
  <c r="O150" i="7"/>
  <c r="O151" i="7"/>
  <c r="O152" i="7"/>
  <c r="O153" i="7"/>
  <c r="O154" i="7"/>
  <c r="O155" i="7"/>
  <c r="O156" i="7"/>
  <c r="O157" i="7"/>
  <c r="O158" i="7"/>
  <c r="O159" i="7"/>
  <c r="O160" i="7"/>
  <c r="O161" i="7"/>
  <c r="O162" i="7"/>
  <c r="O163" i="7"/>
  <c r="O164" i="7"/>
  <c r="O165" i="7"/>
  <c r="O166" i="7"/>
  <c r="O167" i="7"/>
  <c r="O168" i="7"/>
  <c r="O169" i="7"/>
  <c r="O170" i="7"/>
  <c r="O171" i="7"/>
  <c r="O172" i="7"/>
  <c r="O173" i="7"/>
  <c r="O174" i="7"/>
  <c r="O175" i="7"/>
  <c r="O176" i="7"/>
  <c r="O177" i="7"/>
  <c r="O178" i="7"/>
  <c r="O179" i="7"/>
  <c r="O180" i="7"/>
  <c r="O181" i="7"/>
  <c r="O182" i="7"/>
  <c r="O183" i="7"/>
  <c r="O184" i="7"/>
  <c r="O185" i="7"/>
  <c r="O186" i="7"/>
  <c r="O187" i="7"/>
  <c r="O188" i="7"/>
  <c r="O189" i="7"/>
  <c r="O190" i="7"/>
  <c r="O191" i="7"/>
  <c r="O192" i="7"/>
  <c r="O193" i="7"/>
  <c r="O194" i="7"/>
  <c r="O195" i="7"/>
  <c r="O196" i="7"/>
  <c r="O197" i="7"/>
  <c r="O198" i="7"/>
  <c r="O199" i="7"/>
  <c r="O200" i="7"/>
  <c r="O201" i="7"/>
  <c r="O202" i="7"/>
  <c r="O203" i="7"/>
  <c r="O204" i="7"/>
  <c r="O205" i="7"/>
  <c r="O206" i="7"/>
  <c r="O207" i="7"/>
  <c r="O208" i="7"/>
  <c r="O209" i="7"/>
  <c r="O210" i="7"/>
  <c r="O211" i="7"/>
  <c r="O212" i="7"/>
  <c r="O213" i="7"/>
  <c r="O214" i="7"/>
  <c r="O215" i="7"/>
  <c r="O216" i="7"/>
  <c r="O217" i="7"/>
  <c r="O218" i="7"/>
  <c r="O219" i="7"/>
  <c r="O220" i="7"/>
  <c r="O221" i="7"/>
  <c r="O222" i="7"/>
  <c r="O223" i="7"/>
  <c r="O224" i="7"/>
  <c r="O225" i="7"/>
  <c r="O226" i="7"/>
  <c r="O227" i="7"/>
  <c r="O228" i="7"/>
  <c r="O229" i="7"/>
  <c r="O230" i="7"/>
  <c r="O231" i="7"/>
  <c r="O232" i="7"/>
  <c r="O233" i="7"/>
  <c r="O234" i="7"/>
  <c r="O235" i="7"/>
  <c r="O236" i="7"/>
  <c r="O237" i="7"/>
  <c r="O238" i="7"/>
  <c r="O239" i="7"/>
  <c r="O240" i="7"/>
  <c r="O241" i="7"/>
  <c r="O242" i="7"/>
  <c r="O243" i="7"/>
  <c r="O244" i="7"/>
  <c r="O245" i="7"/>
  <c r="O246" i="7"/>
  <c r="O247" i="7"/>
  <c r="O248" i="7"/>
  <c r="O249" i="7"/>
  <c r="O250" i="7"/>
  <c r="O251" i="7"/>
  <c r="O252" i="7"/>
  <c r="O253" i="7"/>
  <c r="O254" i="7"/>
  <c r="O255" i="7"/>
  <c r="O256" i="7"/>
  <c r="O257" i="7"/>
  <c r="O258" i="7"/>
  <c r="O259" i="7"/>
  <c r="O260" i="7"/>
  <c r="O261" i="7"/>
  <c r="O262" i="7"/>
  <c r="O263" i="7"/>
  <c r="O264" i="7"/>
  <c r="O265" i="7"/>
  <c r="O266" i="7"/>
  <c r="O267" i="7"/>
  <c r="O268" i="7"/>
  <c r="O269" i="7"/>
  <c r="O270" i="7"/>
  <c r="O271" i="7"/>
  <c r="O272" i="7"/>
  <c r="O273" i="7"/>
  <c r="O274" i="7"/>
  <c r="O275" i="7"/>
  <c r="O276" i="7"/>
  <c r="O277" i="7"/>
  <c r="O278" i="7"/>
  <c r="O279" i="7"/>
  <c r="O280" i="7"/>
  <c r="O281" i="7"/>
  <c r="O282" i="7"/>
  <c r="O283" i="7"/>
  <c r="O284" i="7"/>
  <c r="O285" i="7"/>
  <c r="O286" i="7"/>
  <c r="O287" i="7"/>
  <c r="O288" i="7"/>
  <c r="O289" i="7"/>
  <c r="O290" i="7"/>
  <c r="O291" i="7"/>
  <c r="O292" i="7"/>
  <c r="O293" i="7"/>
  <c r="O294" i="7"/>
  <c r="O295" i="7"/>
  <c r="O296" i="7"/>
  <c r="O297" i="7"/>
  <c r="O298" i="7"/>
  <c r="O299" i="7"/>
  <c r="O300" i="7"/>
  <c r="O301" i="7"/>
  <c r="O302" i="7"/>
  <c r="O303" i="7"/>
  <c r="O304" i="7"/>
  <c r="O305" i="7"/>
  <c r="O306" i="7"/>
  <c r="O307" i="7"/>
  <c r="O308" i="7"/>
  <c r="O309" i="7"/>
  <c r="O310" i="7"/>
  <c r="O311" i="7"/>
  <c r="O312" i="7"/>
  <c r="O313" i="7"/>
  <c r="O314" i="7"/>
  <c r="O315" i="7"/>
  <c r="O316" i="7"/>
  <c r="O317" i="7"/>
  <c r="O318" i="7"/>
  <c r="O319" i="7"/>
  <c r="O320" i="7"/>
  <c r="O321" i="7"/>
  <c r="O322" i="7"/>
  <c r="O323" i="7"/>
  <c r="O324" i="7"/>
  <c r="O325" i="7"/>
  <c r="O326" i="7"/>
  <c r="O327" i="7"/>
  <c r="O328" i="7"/>
  <c r="O329" i="7"/>
  <c r="O330" i="7"/>
  <c r="O331" i="7"/>
  <c r="O332" i="7"/>
  <c r="O333" i="7"/>
  <c r="O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3" i="7"/>
  <c r="N64" i="7"/>
  <c r="N65" i="7"/>
  <c r="N66" i="7"/>
  <c r="N67" i="7"/>
  <c r="N68" i="7"/>
  <c r="N69" i="7"/>
  <c r="N70" i="7"/>
  <c r="N71" i="7"/>
  <c r="N72" i="7"/>
  <c r="N73" i="7"/>
  <c r="N74" i="7"/>
  <c r="N75" i="7"/>
  <c r="N76" i="7"/>
  <c r="N77" i="7"/>
  <c r="N78" i="7"/>
  <c r="N79" i="7"/>
  <c r="N80" i="7"/>
  <c r="N81" i="7"/>
  <c r="N82" i="7"/>
  <c r="N83" i="7"/>
  <c r="N84" i="7"/>
  <c r="N85" i="7"/>
  <c r="N86" i="7"/>
  <c r="N87" i="7"/>
  <c r="N88" i="7"/>
  <c r="N89" i="7"/>
  <c r="N90" i="7"/>
  <c r="N91" i="7"/>
  <c r="N92" i="7"/>
  <c r="N93" i="7"/>
  <c r="N94" i="7"/>
  <c r="N95" i="7"/>
  <c r="N96" i="7"/>
  <c r="N97" i="7"/>
  <c r="N98" i="7"/>
  <c r="N99" i="7"/>
  <c r="N100" i="7"/>
  <c r="N101" i="7"/>
  <c r="N102" i="7"/>
  <c r="N103" i="7"/>
  <c r="N104" i="7"/>
  <c r="N105" i="7"/>
  <c r="N106" i="7"/>
  <c r="N107" i="7"/>
  <c r="N108" i="7"/>
  <c r="N109" i="7"/>
  <c r="N110" i="7"/>
  <c r="N111" i="7"/>
  <c r="N112" i="7"/>
  <c r="N113" i="7"/>
  <c r="N114" i="7"/>
  <c r="N115" i="7"/>
  <c r="N116" i="7"/>
  <c r="N117" i="7"/>
  <c r="N118" i="7"/>
  <c r="N119" i="7"/>
  <c r="N120" i="7"/>
  <c r="N121" i="7"/>
  <c r="N122" i="7"/>
  <c r="N123" i="7"/>
  <c r="N124" i="7"/>
  <c r="N125" i="7"/>
  <c r="N126" i="7"/>
  <c r="N127" i="7"/>
  <c r="N128" i="7"/>
  <c r="N129" i="7"/>
  <c r="N130" i="7"/>
  <c r="N131" i="7"/>
  <c r="N132" i="7"/>
  <c r="N133" i="7"/>
  <c r="N134" i="7"/>
  <c r="N135" i="7"/>
  <c r="N136" i="7"/>
  <c r="N137" i="7"/>
  <c r="N138" i="7"/>
  <c r="N139" i="7"/>
  <c r="N140" i="7"/>
  <c r="N141" i="7"/>
  <c r="N142" i="7"/>
  <c r="N143" i="7"/>
  <c r="N144" i="7"/>
  <c r="N145" i="7"/>
  <c r="N146" i="7"/>
  <c r="N147" i="7"/>
  <c r="N148" i="7"/>
  <c r="N149" i="7"/>
  <c r="N150" i="7"/>
  <c r="N151" i="7"/>
  <c r="N152" i="7"/>
  <c r="N153" i="7"/>
  <c r="N154" i="7"/>
  <c r="N155" i="7"/>
  <c r="N156" i="7"/>
  <c r="N157" i="7"/>
  <c r="N158" i="7"/>
  <c r="N159" i="7"/>
  <c r="N160" i="7"/>
  <c r="N161" i="7"/>
  <c r="N162" i="7"/>
  <c r="N163" i="7"/>
  <c r="N164" i="7"/>
  <c r="N165" i="7"/>
  <c r="N166" i="7"/>
  <c r="N167" i="7"/>
  <c r="N168" i="7"/>
  <c r="N169" i="7"/>
  <c r="N170" i="7"/>
  <c r="N171" i="7"/>
  <c r="N172" i="7"/>
  <c r="N173" i="7"/>
  <c r="N174" i="7"/>
  <c r="N175" i="7"/>
  <c r="N176" i="7"/>
  <c r="N177" i="7"/>
  <c r="N178" i="7"/>
  <c r="N179" i="7"/>
  <c r="N180" i="7"/>
  <c r="N181" i="7"/>
  <c r="N182" i="7"/>
  <c r="N183" i="7"/>
  <c r="N184" i="7"/>
  <c r="N185" i="7"/>
  <c r="N186" i="7"/>
  <c r="N187" i="7"/>
  <c r="N188" i="7"/>
  <c r="N189" i="7"/>
  <c r="N190" i="7"/>
  <c r="N191" i="7"/>
  <c r="N192" i="7"/>
  <c r="N193" i="7"/>
  <c r="N194" i="7"/>
  <c r="N195" i="7"/>
  <c r="N196" i="7"/>
  <c r="N197" i="7"/>
  <c r="N198" i="7"/>
  <c r="N199" i="7"/>
  <c r="N200" i="7"/>
  <c r="N201" i="7"/>
  <c r="N202" i="7"/>
  <c r="N203" i="7"/>
  <c r="N204" i="7"/>
  <c r="N205" i="7"/>
  <c r="N206" i="7"/>
  <c r="N207" i="7"/>
  <c r="N208" i="7"/>
  <c r="N209" i="7"/>
  <c r="N210" i="7"/>
  <c r="N211" i="7"/>
  <c r="N212" i="7"/>
  <c r="N213" i="7"/>
  <c r="N214" i="7"/>
  <c r="N215" i="7"/>
  <c r="N216" i="7"/>
  <c r="N217" i="7"/>
  <c r="N218" i="7"/>
  <c r="N219" i="7"/>
  <c r="N220" i="7"/>
  <c r="N221" i="7"/>
  <c r="N222" i="7"/>
  <c r="N223" i="7"/>
  <c r="N224" i="7"/>
  <c r="N225" i="7"/>
  <c r="N226" i="7"/>
  <c r="N227" i="7"/>
  <c r="N228" i="7"/>
  <c r="N229" i="7"/>
  <c r="N230" i="7"/>
  <c r="N231" i="7"/>
  <c r="N232" i="7"/>
  <c r="N233" i="7"/>
  <c r="N234" i="7"/>
  <c r="N235" i="7"/>
  <c r="N236" i="7"/>
  <c r="N237" i="7"/>
  <c r="N238" i="7"/>
  <c r="N239" i="7"/>
  <c r="N240" i="7"/>
  <c r="N241" i="7"/>
  <c r="N242" i="7"/>
  <c r="N243" i="7"/>
  <c r="N244" i="7"/>
  <c r="N245" i="7"/>
  <c r="N246" i="7"/>
  <c r="N247" i="7"/>
  <c r="N248" i="7"/>
  <c r="N249" i="7"/>
  <c r="N250" i="7"/>
  <c r="N251" i="7"/>
  <c r="N252" i="7"/>
  <c r="N253" i="7"/>
  <c r="N254" i="7"/>
  <c r="N255" i="7"/>
  <c r="N256" i="7"/>
  <c r="N257" i="7"/>
  <c r="N258" i="7"/>
  <c r="N259" i="7"/>
  <c r="N260" i="7"/>
  <c r="N261" i="7"/>
  <c r="N262" i="7"/>
  <c r="N263" i="7"/>
  <c r="N264" i="7"/>
  <c r="N265" i="7"/>
  <c r="N266" i="7"/>
  <c r="N267" i="7"/>
  <c r="N268" i="7"/>
  <c r="N269" i="7"/>
  <c r="N270" i="7"/>
  <c r="N271" i="7"/>
  <c r="N272" i="7"/>
  <c r="N273" i="7"/>
  <c r="N274" i="7"/>
  <c r="N275" i="7"/>
  <c r="N276" i="7"/>
  <c r="N277" i="7"/>
  <c r="N278" i="7"/>
  <c r="N279" i="7"/>
  <c r="N280" i="7"/>
  <c r="N281" i="7"/>
  <c r="N282" i="7"/>
  <c r="N283" i="7"/>
  <c r="N284" i="7"/>
  <c r="N285" i="7"/>
  <c r="N286" i="7"/>
  <c r="N287" i="7"/>
  <c r="N288" i="7"/>
  <c r="N289" i="7"/>
  <c r="N290" i="7"/>
  <c r="N291" i="7"/>
  <c r="N292" i="7"/>
  <c r="N293" i="7"/>
  <c r="N294" i="7"/>
  <c r="N295" i="7"/>
  <c r="N296" i="7"/>
  <c r="N297" i="7"/>
  <c r="N298" i="7"/>
  <c r="N299" i="7"/>
  <c r="N300" i="7"/>
  <c r="N301" i="7"/>
  <c r="N302" i="7"/>
  <c r="N303" i="7"/>
  <c r="N304" i="7"/>
  <c r="N305" i="7"/>
  <c r="N306" i="7"/>
  <c r="N307" i="7"/>
  <c r="N308" i="7"/>
  <c r="N309" i="7"/>
  <c r="N310" i="7"/>
  <c r="N311" i="7"/>
  <c r="N312" i="7"/>
  <c r="N313" i="7"/>
  <c r="N314" i="7"/>
  <c r="N315" i="7"/>
  <c r="N316" i="7"/>
  <c r="N317" i="7"/>
  <c r="N318" i="7"/>
  <c r="N319" i="7"/>
  <c r="N320" i="7"/>
  <c r="N321" i="7"/>
  <c r="N322" i="7"/>
  <c r="N323" i="7"/>
  <c r="N324" i="7"/>
  <c r="N325" i="7"/>
  <c r="N326" i="7"/>
  <c r="N327" i="7"/>
  <c r="N328" i="7"/>
  <c r="N329" i="7"/>
  <c r="N330" i="7"/>
  <c r="N331" i="7"/>
  <c r="N332" i="7"/>
  <c r="N333" i="7"/>
  <c r="N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104" i="7"/>
  <c r="M105" i="7"/>
  <c r="M106" i="7"/>
  <c r="M107" i="7"/>
  <c r="M108" i="7"/>
  <c r="M109" i="7"/>
  <c r="M110" i="7"/>
  <c r="M111" i="7"/>
  <c r="M112" i="7"/>
  <c r="M113" i="7"/>
  <c r="M114" i="7"/>
  <c r="M115" i="7"/>
  <c r="M116" i="7"/>
  <c r="M117" i="7"/>
  <c r="M118" i="7"/>
  <c r="M119" i="7"/>
  <c r="M120" i="7"/>
  <c r="M121" i="7"/>
  <c r="M122" i="7"/>
  <c r="M123" i="7"/>
  <c r="M124" i="7"/>
  <c r="M125" i="7"/>
  <c r="M126" i="7"/>
  <c r="M127" i="7"/>
  <c r="M128" i="7"/>
  <c r="M129" i="7"/>
  <c r="M130" i="7"/>
  <c r="M131" i="7"/>
  <c r="M132" i="7"/>
  <c r="M133" i="7"/>
  <c r="M134" i="7"/>
  <c r="M135" i="7"/>
  <c r="M136" i="7"/>
  <c r="M137" i="7"/>
  <c r="M138" i="7"/>
  <c r="M139" i="7"/>
  <c r="M140" i="7"/>
  <c r="M141" i="7"/>
  <c r="M142" i="7"/>
  <c r="M143" i="7"/>
  <c r="M144" i="7"/>
  <c r="M145" i="7"/>
  <c r="M146" i="7"/>
  <c r="M147" i="7"/>
  <c r="M148" i="7"/>
  <c r="M149" i="7"/>
  <c r="M150" i="7"/>
  <c r="M151" i="7"/>
  <c r="M152" i="7"/>
  <c r="M153" i="7"/>
  <c r="M154" i="7"/>
  <c r="M155" i="7"/>
  <c r="M156" i="7"/>
  <c r="M157" i="7"/>
  <c r="M158" i="7"/>
  <c r="M159" i="7"/>
  <c r="M160" i="7"/>
  <c r="M161" i="7"/>
  <c r="M162" i="7"/>
  <c r="M163" i="7"/>
  <c r="M164" i="7"/>
  <c r="M165" i="7"/>
  <c r="M166" i="7"/>
  <c r="M167" i="7"/>
  <c r="M168" i="7"/>
  <c r="M169" i="7"/>
  <c r="M170" i="7"/>
  <c r="M171" i="7"/>
  <c r="M172" i="7"/>
  <c r="M173" i="7"/>
  <c r="M174" i="7"/>
  <c r="M175" i="7"/>
  <c r="M176" i="7"/>
  <c r="M177" i="7"/>
  <c r="M178" i="7"/>
  <c r="M179" i="7"/>
  <c r="M180" i="7"/>
  <c r="M181" i="7"/>
  <c r="M182" i="7"/>
  <c r="M183" i="7"/>
  <c r="M184" i="7"/>
  <c r="M185" i="7"/>
  <c r="M186" i="7"/>
  <c r="M187" i="7"/>
  <c r="M188" i="7"/>
  <c r="M189" i="7"/>
  <c r="M190" i="7"/>
  <c r="M191" i="7"/>
  <c r="M192" i="7"/>
  <c r="M193" i="7"/>
  <c r="M194" i="7"/>
  <c r="M195" i="7"/>
  <c r="M196" i="7"/>
  <c r="M197" i="7"/>
  <c r="M198" i="7"/>
  <c r="M199" i="7"/>
  <c r="M200" i="7"/>
  <c r="M201" i="7"/>
  <c r="M202" i="7"/>
  <c r="M203" i="7"/>
  <c r="M204" i="7"/>
  <c r="M205" i="7"/>
  <c r="M206" i="7"/>
  <c r="M207" i="7"/>
  <c r="M208" i="7"/>
  <c r="M209" i="7"/>
  <c r="M210" i="7"/>
  <c r="M211" i="7"/>
  <c r="M212" i="7"/>
  <c r="M213" i="7"/>
  <c r="M214" i="7"/>
  <c r="M215" i="7"/>
  <c r="M216" i="7"/>
  <c r="M217" i="7"/>
  <c r="M218" i="7"/>
  <c r="M219" i="7"/>
  <c r="M220" i="7"/>
  <c r="M221" i="7"/>
  <c r="M222" i="7"/>
  <c r="M223" i="7"/>
  <c r="M224" i="7"/>
  <c r="M225" i="7"/>
  <c r="M226" i="7"/>
  <c r="M227" i="7"/>
  <c r="M228" i="7"/>
  <c r="M229" i="7"/>
  <c r="M230" i="7"/>
  <c r="M231" i="7"/>
  <c r="M232" i="7"/>
  <c r="M233" i="7"/>
  <c r="M234" i="7"/>
  <c r="M235" i="7"/>
  <c r="M236" i="7"/>
  <c r="M237" i="7"/>
  <c r="M238" i="7"/>
  <c r="M239" i="7"/>
  <c r="M240" i="7"/>
  <c r="M241" i="7"/>
  <c r="M242" i="7"/>
  <c r="M243" i="7"/>
  <c r="M244" i="7"/>
  <c r="M245" i="7"/>
  <c r="M246" i="7"/>
  <c r="M247" i="7"/>
  <c r="M248" i="7"/>
  <c r="M249" i="7"/>
  <c r="M250" i="7"/>
  <c r="M251" i="7"/>
  <c r="M252" i="7"/>
  <c r="M253" i="7"/>
  <c r="M254" i="7"/>
  <c r="M255" i="7"/>
  <c r="M256" i="7"/>
  <c r="M257" i="7"/>
  <c r="M258" i="7"/>
  <c r="M259" i="7"/>
  <c r="M260" i="7"/>
  <c r="M261" i="7"/>
  <c r="M262" i="7"/>
  <c r="M263" i="7"/>
  <c r="M264" i="7"/>
  <c r="M265" i="7"/>
  <c r="M266" i="7"/>
  <c r="M267" i="7"/>
  <c r="M268" i="7"/>
  <c r="M269" i="7"/>
  <c r="M270" i="7"/>
  <c r="M271" i="7"/>
  <c r="M272" i="7"/>
  <c r="M273" i="7"/>
  <c r="M274" i="7"/>
  <c r="M275" i="7"/>
  <c r="M276" i="7"/>
  <c r="M277" i="7"/>
  <c r="M278" i="7"/>
  <c r="M279" i="7"/>
  <c r="M280" i="7"/>
  <c r="M281" i="7"/>
  <c r="M282" i="7"/>
  <c r="M283" i="7"/>
  <c r="M284" i="7"/>
  <c r="M285" i="7"/>
  <c r="M286" i="7"/>
  <c r="M287" i="7"/>
  <c r="M288" i="7"/>
  <c r="M289" i="7"/>
  <c r="M290" i="7"/>
  <c r="M291" i="7"/>
  <c r="M292" i="7"/>
  <c r="M293" i="7"/>
  <c r="M294" i="7"/>
  <c r="M295" i="7"/>
  <c r="M296" i="7"/>
  <c r="M297" i="7"/>
  <c r="M298" i="7"/>
  <c r="M299" i="7"/>
  <c r="M300" i="7"/>
  <c r="M301" i="7"/>
  <c r="M302" i="7"/>
  <c r="M303" i="7"/>
  <c r="M304" i="7"/>
  <c r="M305" i="7"/>
  <c r="M306" i="7"/>
  <c r="M307" i="7"/>
  <c r="M308" i="7"/>
  <c r="M309" i="7"/>
  <c r="M310" i="7"/>
  <c r="M311" i="7"/>
  <c r="M312" i="7"/>
  <c r="M313" i="7"/>
  <c r="M314" i="7"/>
  <c r="M315" i="7"/>
  <c r="M316" i="7"/>
  <c r="M317" i="7"/>
  <c r="M318" i="7"/>
  <c r="M319" i="7"/>
  <c r="M320" i="7"/>
  <c r="M321" i="7"/>
  <c r="M322" i="7"/>
  <c r="M323" i="7"/>
  <c r="M324" i="7"/>
  <c r="M325" i="7"/>
  <c r="M326" i="7"/>
  <c r="M327" i="7"/>
  <c r="M328" i="7"/>
  <c r="M329" i="7"/>
  <c r="M330" i="7"/>
  <c r="M331" i="7"/>
  <c r="M332" i="7"/>
  <c r="M333" i="7"/>
  <c r="M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01" i="7"/>
  <c r="I202" i="7"/>
  <c r="I203" i="7"/>
  <c r="I204" i="7"/>
  <c r="I205" i="7"/>
  <c r="I206" i="7"/>
  <c r="I207" i="7"/>
  <c r="I208" i="7"/>
  <c r="I209" i="7"/>
  <c r="I210" i="7"/>
  <c r="I211" i="7"/>
  <c r="I212" i="7"/>
  <c r="I213" i="7"/>
  <c r="I214" i="7"/>
  <c r="I215" i="7"/>
  <c r="I216" i="7"/>
  <c r="I217" i="7"/>
  <c r="I218" i="7"/>
  <c r="I219" i="7"/>
  <c r="I220" i="7"/>
  <c r="I221" i="7"/>
  <c r="I222" i="7"/>
  <c r="I223" i="7"/>
  <c r="I224" i="7"/>
  <c r="I225" i="7"/>
  <c r="I226" i="7"/>
  <c r="I227" i="7"/>
  <c r="I228" i="7"/>
  <c r="I229" i="7"/>
  <c r="I230" i="7"/>
  <c r="I231" i="7"/>
  <c r="I232" i="7"/>
  <c r="I233" i="7"/>
  <c r="I234" i="7"/>
  <c r="I235" i="7"/>
  <c r="I236" i="7"/>
  <c r="I237" i="7"/>
  <c r="I238" i="7"/>
  <c r="I239" i="7"/>
  <c r="I240" i="7"/>
  <c r="I241" i="7"/>
  <c r="I242" i="7"/>
  <c r="I243" i="7"/>
  <c r="I244" i="7"/>
  <c r="I245" i="7"/>
  <c r="I246" i="7"/>
  <c r="I247" i="7"/>
  <c r="I248" i="7"/>
  <c r="I249" i="7"/>
  <c r="I250" i="7"/>
  <c r="I251" i="7"/>
  <c r="I252" i="7"/>
  <c r="I253" i="7"/>
  <c r="I254" i="7"/>
  <c r="I255" i="7"/>
  <c r="I256" i="7"/>
  <c r="I257" i="7"/>
  <c r="I258" i="7"/>
  <c r="I259" i="7"/>
  <c r="I260" i="7"/>
  <c r="I261" i="7"/>
  <c r="I262" i="7"/>
  <c r="I263" i="7"/>
  <c r="I264" i="7"/>
  <c r="I265" i="7"/>
  <c r="I266" i="7"/>
  <c r="I267" i="7"/>
  <c r="I268" i="7"/>
  <c r="I269" i="7"/>
  <c r="I270" i="7"/>
  <c r="I271" i="7"/>
  <c r="I272" i="7"/>
  <c r="I273" i="7"/>
  <c r="I274" i="7"/>
  <c r="I275" i="7"/>
  <c r="I276" i="7"/>
  <c r="I277" i="7"/>
  <c r="I278" i="7"/>
  <c r="I279" i="7"/>
  <c r="I280" i="7"/>
  <c r="I281" i="7"/>
  <c r="I282" i="7"/>
  <c r="I283" i="7"/>
  <c r="I284" i="7"/>
  <c r="I285" i="7"/>
  <c r="I286" i="7"/>
  <c r="I287" i="7"/>
  <c r="I288" i="7"/>
  <c r="I289" i="7"/>
  <c r="I290" i="7"/>
  <c r="I291" i="7"/>
  <c r="I292" i="7"/>
  <c r="I293" i="7"/>
  <c r="I294" i="7"/>
  <c r="I295" i="7"/>
  <c r="I296" i="7"/>
  <c r="I297" i="7"/>
  <c r="I298" i="7"/>
  <c r="I299" i="7"/>
  <c r="I300" i="7"/>
  <c r="I301" i="7"/>
  <c r="I302" i="7"/>
  <c r="I303" i="7"/>
  <c r="I304" i="7"/>
  <c r="I305" i="7"/>
  <c r="I306" i="7"/>
  <c r="I307" i="7"/>
  <c r="I308" i="7"/>
  <c r="I309" i="7"/>
  <c r="I310" i="7"/>
  <c r="I311" i="7"/>
  <c r="I312" i="7"/>
  <c r="I313" i="7"/>
  <c r="I314" i="7"/>
  <c r="I315" i="7"/>
  <c r="I316" i="7"/>
  <c r="I317" i="7"/>
  <c r="I318" i="7"/>
  <c r="I319" i="7"/>
  <c r="I320" i="7"/>
  <c r="I321" i="7"/>
  <c r="I322" i="7"/>
  <c r="I323" i="7"/>
  <c r="I324" i="7"/>
  <c r="I325" i="7"/>
  <c r="I326" i="7"/>
  <c r="I327" i="7"/>
  <c r="I328" i="7"/>
  <c r="I329" i="7"/>
  <c r="I330" i="7"/>
  <c r="I331" i="7"/>
  <c r="I332" i="7"/>
  <c r="I333" i="7"/>
  <c r="I15" i="7"/>
  <c r="P27" i="7"/>
  <c r="P28" i="7"/>
  <c r="P29" i="7"/>
  <c r="P30" i="7"/>
  <c r="P31" i="7"/>
  <c r="P32" i="7"/>
  <c r="P33" i="7"/>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4" i="7"/>
  <c r="P65" i="7"/>
  <c r="P66" i="7"/>
  <c r="P67" i="7"/>
  <c r="P68" i="7"/>
  <c r="P69" i="7"/>
  <c r="P70" i="7"/>
  <c r="P71" i="7"/>
  <c r="P72" i="7"/>
  <c r="P73" i="7"/>
  <c r="P74" i="7"/>
  <c r="P75" i="7"/>
  <c r="P76" i="7"/>
  <c r="P77" i="7"/>
  <c r="P78" i="7"/>
  <c r="P79" i="7"/>
  <c r="P80" i="7"/>
  <c r="P81" i="7"/>
  <c r="P82" i="7"/>
  <c r="P83" i="7"/>
  <c r="P84" i="7"/>
  <c r="P85" i="7"/>
  <c r="P86" i="7"/>
  <c r="P87" i="7"/>
  <c r="P88" i="7"/>
  <c r="P89" i="7"/>
  <c r="P90" i="7"/>
  <c r="P91" i="7"/>
  <c r="P92" i="7"/>
  <c r="P93" i="7"/>
  <c r="P94" i="7"/>
  <c r="P95" i="7"/>
  <c r="P96" i="7"/>
  <c r="P97" i="7"/>
  <c r="P98" i="7"/>
  <c r="P99" i="7"/>
  <c r="P100" i="7"/>
  <c r="P101" i="7"/>
  <c r="P102" i="7"/>
  <c r="P103" i="7"/>
  <c r="P104" i="7"/>
  <c r="P105" i="7"/>
  <c r="P106" i="7"/>
  <c r="P107" i="7"/>
  <c r="P108" i="7"/>
  <c r="P109" i="7"/>
  <c r="P110" i="7"/>
  <c r="P111" i="7"/>
  <c r="P112" i="7"/>
  <c r="P113" i="7"/>
  <c r="P114" i="7"/>
  <c r="P115" i="7"/>
  <c r="P116" i="7"/>
  <c r="P117" i="7"/>
  <c r="P118" i="7"/>
  <c r="P119" i="7"/>
  <c r="P120" i="7"/>
  <c r="P121" i="7"/>
  <c r="P122" i="7"/>
  <c r="P123" i="7"/>
  <c r="P124" i="7"/>
  <c r="P125" i="7"/>
  <c r="P126" i="7"/>
  <c r="P127" i="7"/>
  <c r="P128" i="7"/>
  <c r="P129" i="7"/>
  <c r="P130" i="7"/>
  <c r="P131" i="7"/>
  <c r="P132" i="7"/>
  <c r="P133" i="7"/>
  <c r="P134" i="7"/>
  <c r="P135" i="7"/>
  <c r="P136" i="7"/>
  <c r="P137" i="7"/>
  <c r="P138" i="7"/>
  <c r="P139" i="7"/>
  <c r="P140" i="7"/>
  <c r="P141" i="7"/>
  <c r="P142" i="7"/>
  <c r="P143" i="7"/>
  <c r="P144" i="7"/>
  <c r="P145" i="7"/>
  <c r="P146" i="7"/>
  <c r="P147" i="7"/>
  <c r="P148" i="7"/>
  <c r="P149" i="7"/>
  <c r="P150" i="7"/>
  <c r="P151" i="7"/>
  <c r="P152" i="7"/>
  <c r="P153" i="7"/>
  <c r="P154" i="7"/>
  <c r="P155" i="7"/>
  <c r="P156" i="7"/>
  <c r="P157" i="7"/>
  <c r="P158" i="7"/>
  <c r="P159" i="7"/>
  <c r="P160" i="7"/>
  <c r="P161" i="7"/>
  <c r="P162" i="7"/>
  <c r="P163" i="7"/>
  <c r="P164" i="7"/>
  <c r="P165" i="7"/>
  <c r="P166" i="7"/>
  <c r="P167" i="7"/>
  <c r="P168" i="7"/>
  <c r="P169" i="7"/>
  <c r="P170" i="7"/>
  <c r="P171" i="7"/>
  <c r="P172" i="7"/>
  <c r="P173" i="7"/>
  <c r="P174" i="7"/>
  <c r="P175" i="7"/>
  <c r="P176" i="7"/>
  <c r="P177" i="7"/>
  <c r="P178" i="7"/>
  <c r="P179" i="7"/>
  <c r="P180" i="7"/>
  <c r="P181" i="7"/>
  <c r="P182" i="7"/>
  <c r="P183" i="7"/>
  <c r="P184" i="7"/>
  <c r="P185" i="7"/>
  <c r="P186" i="7"/>
  <c r="P187" i="7"/>
  <c r="P188" i="7"/>
  <c r="P189" i="7"/>
  <c r="P190" i="7"/>
  <c r="P191" i="7"/>
  <c r="P192" i="7"/>
  <c r="P193" i="7"/>
  <c r="P194" i="7"/>
  <c r="P195" i="7"/>
  <c r="P196" i="7"/>
  <c r="P197" i="7"/>
  <c r="P198" i="7"/>
  <c r="P199" i="7"/>
  <c r="P200" i="7"/>
  <c r="P201" i="7"/>
  <c r="P202" i="7"/>
  <c r="P203" i="7"/>
  <c r="P204" i="7"/>
  <c r="P205" i="7"/>
  <c r="P206" i="7"/>
  <c r="P207" i="7"/>
  <c r="P208" i="7"/>
  <c r="P209" i="7"/>
  <c r="P210" i="7"/>
  <c r="P211" i="7"/>
  <c r="P212" i="7"/>
  <c r="P213" i="7"/>
  <c r="P214" i="7"/>
  <c r="P215" i="7"/>
  <c r="P216" i="7"/>
  <c r="P217" i="7"/>
  <c r="P218" i="7"/>
  <c r="P219" i="7"/>
  <c r="P220" i="7"/>
  <c r="P221" i="7"/>
  <c r="P222" i="7"/>
  <c r="P223" i="7"/>
  <c r="P224" i="7"/>
  <c r="P225" i="7"/>
  <c r="P226" i="7"/>
  <c r="P227" i="7"/>
  <c r="P228" i="7"/>
  <c r="P229" i="7"/>
  <c r="P230" i="7"/>
  <c r="P231" i="7"/>
  <c r="P232" i="7"/>
  <c r="P233" i="7"/>
  <c r="P234" i="7"/>
  <c r="P235" i="7"/>
  <c r="P236" i="7"/>
  <c r="P237" i="7"/>
  <c r="P238" i="7"/>
  <c r="P239" i="7"/>
  <c r="P240" i="7"/>
  <c r="P241" i="7"/>
  <c r="P242" i="7"/>
  <c r="P243" i="7"/>
  <c r="P244" i="7"/>
  <c r="P245" i="7"/>
  <c r="P246" i="7"/>
  <c r="P247" i="7"/>
  <c r="P248" i="7"/>
  <c r="P249" i="7"/>
  <c r="P250" i="7"/>
  <c r="P251" i="7"/>
  <c r="P252" i="7"/>
  <c r="P253" i="7"/>
  <c r="P254" i="7"/>
  <c r="P255" i="7"/>
  <c r="P256" i="7"/>
  <c r="P257" i="7"/>
  <c r="P258" i="7"/>
  <c r="P259" i="7"/>
  <c r="P260" i="7"/>
  <c r="P261" i="7"/>
  <c r="P262" i="7"/>
  <c r="P263" i="7"/>
  <c r="P264" i="7"/>
  <c r="P265" i="7"/>
  <c r="P266" i="7"/>
  <c r="P267" i="7"/>
  <c r="P268" i="7"/>
  <c r="P269" i="7"/>
  <c r="P270" i="7"/>
  <c r="P271" i="7"/>
  <c r="P272" i="7"/>
  <c r="P273" i="7"/>
  <c r="P274" i="7"/>
  <c r="P275" i="7"/>
  <c r="P276" i="7"/>
  <c r="P277" i="7"/>
  <c r="P278" i="7"/>
  <c r="P279" i="7"/>
  <c r="P280" i="7"/>
  <c r="P281" i="7"/>
  <c r="P282" i="7"/>
  <c r="P283" i="7"/>
  <c r="P284" i="7"/>
  <c r="P285" i="7"/>
  <c r="P286" i="7"/>
  <c r="P287" i="7"/>
  <c r="P288" i="7"/>
  <c r="P289" i="7"/>
  <c r="P290" i="7"/>
  <c r="P291" i="7"/>
  <c r="P292" i="7"/>
  <c r="P293" i="7"/>
  <c r="P294" i="7"/>
  <c r="P295" i="7"/>
  <c r="P296" i="7"/>
  <c r="P297" i="7"/>
  <c r="P298" i="7"/>
  <c r="P299" i="7"/>
  <c r="P300" i="7"/>
  <c r="P301" i="7"/>
  <c r="P302" i="7"/>
  <c r="P303" i="7"/>
  <c r="P304" i="7"/>
  <c r="P305" i="7"/>
  <c r="P306" i="7"/>
  <c r="P307" i="7"/>
  <c r="P308" i="7"/>
  <c r="P309" i="7"/>
  <c r="P310" i="7"/>
  <c r="P311" i="7"/>
  <c r="P312" i="7"/>
  <c r="P313" i="7"/>
  <c r="P314" i="7"/>
  <c r="P315" i="7"/>
  <c r="P316" i="7"/>
  <c r="P317" i="7"/>
  <c r="P318" i="7"/>
  <c r="P319" i="7"/>
  <c r="P320" i="7"/>
  <c r="P321" i="7"/>
  <c r="P322" i="7"/>
  <c r="P323" i="7"/>
  <c r="P324" i="7"/>
  <c r="P325" i="7"/>
  <c r="P326" i="7"/>
  <c r="P327" i="7"/>
  <c r="P328" i="7"/>
  <c r="P329" i="7"/>
  <c r="P330" i="7"/>
  <c r="P331" i="7"/>
  <c r="P332" i="7"/>
  <c r="P333" i="7"/>
  <c r="P16" i="7"/>
  <c r="P17" i="7"/>
  <c r="P18" i="7"/>
  <c r="P19" i="7"/>
  <c r="P20" i="7"/>
  <c r="P21" i="7"/>
  <c r="P22" i="7"/>
  <c r="P23" i="7"/>
  <c r="P24" i="7"/>
  <c r="P25" i="7"/>
  <c r="P26" i="7"/>
  <c r="P15"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L248" i="7"/>
  <c r="L249" i="7"/>
  <c r="L250" i="7"/>
  <c r="L251" i="7"/>
  <c r="L252" i="7"/>
  <c r="L253" i="7"/>
  <c r="L254" i="7"/>
  <c r="L255" i="7"/>
  <c r="L256" i="7"/>
  <c r="L257" i="7"/>
  <c r="L258" i="7"/>
  <c r="L259" i="7"/>
  <c r="L260" i="7"/>
  <c r="L261" i="7"/>
  <c r="L262" i="7"/>
  <c r="L263" i="7"/>
  <c r="L264" i="7"/>
  <c r="L265" i="7"/>
  <c r="L266" i="7"/>
  <c r="L267" i="7"/>
  <c r="L268" i="7"/>
  <c r="L269" i="7"/>
  <c r="L270" i="7"/>
  <c r="L271" i="7"/>
  <c r="L272" i="7"/>
  <c r="L273" i="7"/>
  <c r="L274" i="7"/>
  <c r="L275" i="7"/>
  <c r="L276" i="7"/>
  <c r="L277" i="7"/>
  <c r="L278" i="7"/>
  <c r="L279" i="7"/>
  <c r="L280" i="7"/>
  <c r="L281" i="7"/>
  <c r="L282" i="7"/>
  <c r="L283" i="7"/>
  <c r="L284" i="7"/>
  <c r="L285" i="7"/>
  <c r="L286" i="7"/>
  <c r="L287" i="7"/>
  <c r="L288" i="7"/>
  <c r="L289" i="7"/>
  <c r="L290" i="7"/>
  <c r="L291" i="7"/>
  <c r="L292" i="7"/>
  <c r="L293" i="7"/>
  <c r="L294" i="7"/>
  <c r="L295" i="7"/>
  <c r="L296" i="7"/>
  <c r="L297" i="7"/>
  <c r="L298" i="7"/>
  <c r="L299" i="7"/>
  <c r="L300" i="7"/>
  <c r="L301" i="7"/>
  <c r="L302" i="7"/>
  <c r="L303" i="7"/>
  <c r="L304" i="7"/>
  <c r="L305" i="7"/>
  <c r="L306" i="7"/>
  <c r="L307" i="7"/>
  <c r="L308" i="7"/>
  <c r="L309" i="7"/>
  <c r="L310" i="7"/>
  <c r="L311" i="7"/>
  <c r="L312" i="7"/>
  <c r="L313" i="7"/>
  <c r="L314" i="7"/>
  <c r="L315" i="7"/>
  <c r="L316" i="7"/>
  <c r="L317" i="7"/>
  <c r="L318" i="7"/>
  <c r="L319" i="7"/>
  <c r="L320" i="7"/>
  <c r="L321" i="7"/>
  <c r="L322" i="7"/>
  <c r="L323" i="7"/>
  <c r="L324" i="7"/>
  <c r="L325" i="7"/>
  <c r="L326" i="7"/>
  <c r="L327" i="7"/>
  <c r="L328" i="7"/>
  <c r="L329" i="7"/>
  <c r="L330" i="7"/>
  <c r="L331" i="7"/>
  <c r="L332" i="7"/>
  <c r="L333" i="7"/>
  <c r="L16" i="7"/>
  <c r="L17" i="7"/>
  <c r="L18" i="7"/>
  <c r="L19" i="7"/>
  <c r="L20" i="7"/>
  <c r="L21" i="7"/>
  <c r="L22" i="7"/>
  <c r="L23" i="7"/>
  <c r="L15" i="7"/>
  <c r="O168" i="10" l="1"/>
  <c r="H5" i="10" s="1"/>
  <c r="K168" i="10"/>
  <c r="H4" i="10" s="1"/>
  <c r="J168" i="10"/>
  <c r="G4" i="10" s="1"/>
  <c r="N168" i="10"/>
  <c r="G170" i="10" s="1"/>
  <c r="M168" i="10"/>
  <c r="F170" i="10" s="1"/>
  <c r="I168" i="10"/>
  <c r="F4" i="10" s="1"/>
  <c r="E5" i="10"/>
  <c r="P334" i="7"/>
  <c r="L334" i="7"/>
  <c r="I334" i="7"/>
  <c r="M334" i="7"/>
  <c r="N334" i="7"/>
  <c r="G5" i="7" s="1"/>
  <c r="J334" i="7"/>
  <c r="O334" i="7"/>
  <c r="K334" i="7"/>
  <c r="H170" i="10" l="1"/>
  <c r="H169" i="10"/>
  <c r="G169" i="10"/>
  <c r="G5" i="10"/>
  <c r="F5" i="10"/>
  <c r="F169" i="10"/>
  <c r="F5" i="7"/>
  <c r="F336" i="7"/>
  <c r="F4" i="7"/>
  <c r="F335" i="7"/>
  <c r="G4" i="7"/>
  <c r="G335" i="7"/>
  <c r="G336" i="7"/>
  <c r="H4" i="7"/>
  <c r="H335" i="7"/>
  <c r="H5" i="7"/>
  <c r="H336" i="7"/>
</calcChain>
</file>

<file path=xl/sharedStrings.xml><?xml version="1.0" encoding="utf-8"?>
<sst xmlns="http://schemas.openxmlformats.org/spreadsheetml/2006/main" count="1227" uniqueCount="369">
  <si>
    <t>Template Version History</t>
  </si>
  <si>
    <t>Date</t>
  </si>
  <si>
    <t>Description</t>
  </si>
  <si>
    <t>Version</t>
  </si>
  <si>
    <t>Author</t>
  </si>
  <si>
    <t>Initial Version</t>
  </si>
  <si>
    <t>Overview</t>
  </si>
  <si>
    <t>Instructions</t>
  </si>
  <si>
    <t>Y</t>
  </si>
  <si>
    <t>This worksheet can be used to assist in tracking the controls selected for assessment</t>
  </si>
  <si>
    <t>Item</t>
  </si>
  <si>
    <t>Information</t>
  </si>
  <si>
    <t>CSP</t>
  </si>
  <si>
    <t>System Name</t>
  </si>
  <si>
    <t>Baseline</t>
  </si>
  <si>
    <t>3PAO</t>
  </si>
  <si>
    <t>Current Assessment</t>
  </si>
  <si>
    <t>Initial Assessment Year</t>
  </si>
  <si>
    <t>Mod Control Selection Sheet</t>
  </si>
  <si>
    <t>Initial</t>
  </si>
  <si>
    <t>Year 1 of Cycle</t>
  </si>
  <si>
    <t>Year 2 of Cycle</t>
  </si>
  <si>
    <t>Year 3 of Cycle</t>
  </si>
  <si>
    <t>% Min Mandate</t>
  </si>
  <si>
    <t>% Non Min Mandate</t>
  </si>
  <si>
    <t>% Addressed</t>
  </si>
  <si>
    <t>% Remaining</t>
  </si>
  <si>
    <t>List the controls selected for the respective assessments of the 3 year assessment cycle.</t>
  </si>
  <si>
    <t>Item Number</t>
  </si>
  <si>
    <t>Control ID</t>
  </si>
  <si>
    <t>Min Mandate</t>
  </si>
  <si>
    <t>Min Mandate Helper Column Y1</t>
  </si>
  <si>
    <t>Min Mandate Helper Column Y2</t>
  </si>
  <si>
    <t>Min Mandate Helper Column Y3</t>
  </si>
  <si>
    <t>Min Mandate Helper Column Initial</t>
  </si>
  <si>
    <t>Non Min Helper Column Y1</t>
  </si>
  <si>
    <t>Non Min Helper Column Y2</t>
  </si>
  <si>
    <t>Non Min Helper Column Y3</t>
  </si>
  <si>
    <t>Non Min Helper Column Initial</t>
  </si>
  <si>
    <t>AC-01</t>
  </si>
  <si>
    <t>AC-02</t>
  </si>
  <si>
    <t>AC-02 (01)</t>
  </si>
  <si>
    <t>AC-02 (02)</t>
  </si>
  <si>
    <t>AC-02 (03)</t>
  </si>
  <si>
    <t>AC-02 (04)</t>
  </si>
  <si>
    <t>AC-02 (05)</t>
  </si>
  <si>
    <t>AC-02 (07)</t>
  </si>
  <si>
    <t>AC-02 (09)</t>
  </si>
  <si>
    <t>AC-02 (12)</t>
  </si>
  <si>
    <t>AC-02 (13)</t>
  </si>
  <si>
    <t>AC-03</t>
  </si>
  <si>
    <t>AC-04</t>
  </si>
  <si>
    <t>AC-04 (21)</t>
  </si>
  <si>
    <t>AC-05</t>
  </si>
  <si>
    <t>AC-06</t>
  </si>
  <si>
    <t>AC-06 (01)</t>
  </si>
  <si>
    <t>AC-06 (02)</t>
  </si>
  <si>
    <t>AC-06 (05)</t>
  </si>
  <si>
    <t>AC-06 (07)</t>
  </si>
  <si>
    <t>AC-06 (09)</t>
  </si>
  <si>
    <t>AC-06 (10)</t>
  </si>
  <si>
    <t>AC-07</t>
  </si>
  <si>
    <t>AC-08</t>
  </si>
  <si>
    <t>AC-11</t>
  </si>
  <si>
    <t>AC-11 (01)</t>
  </si>
  <si>
    <t>AC-12</t>
  </si>
  <si>
    <t>AC-14</t>
  </si>
  <si>
    <t>AC-17</t>
  </si>
  <si>
    <t>AC-17 (01)</t>
  </si>
  <si>
    <t>AC-17 (02)</t>
  </si>
  <si>
    <t>AC-17 (03)</t>
  </si>
  <si>
    <t>AC-17 (04)</t>
  </si>
  <si>
    <t>AC-18</t>
  </si>
  <si>
    <t>AC-18 (01)</t>
  </si>
  <si>
    <t>AC-18 (03)</t>
  </si>
  <si>
    <t>AC-19</t>
  </si>
  <si>
    <t>AC-19 (05)</t>
  </si>
  <si>
    <t>AC-20</t>
  </si>
  <si>
    <t>AC-20 (01)</t>
  </si>
  <si>
    <t>AC-20 (02)</t>
  </si>
  <si>
    <t>AC-21</t>
  </si>
  <si>
    <t>AC-22</t>
  </si>
  <si>
    <t>AT-01</t>
  </si>
  <si>
    <t>AT-02</t>
  </si>
  <si>
    <t>AT-02 (02)</t>
  </si>
  <si>
    <t>AT-02 (03)</t>
  </si>
  <si>
    <t>AT-03</t>
  </si>
  <si>
    <t>AT-04</t>
  </si>
  <si>
    <t>AU-01</t>
  </si>
  <si>
    <t>AU-02</t>
  </si>
  <si>
    <t>AU-03</t>
  </si>
  <si>
    <t>AU-03 (01)</t>
  </si>
  <si>
    <t>AU-04</t>
  </si>
  <si>
    <t>AU-05</t>
  </si>
  <si>
    <t>AU-06</t>
  </si>
  <si>
    <t>AU-06 (01)</t>
  </si>
  <si>
    <t>AU-06 (03)</t>
  </si>
  <si>
    <t>AU-07</t>
  </si>
  <si>
    <t>AU-07 (01)</t>
  </si>
  <si>
    <t>AU-08</t>
  </si>
  <si>
    <t>AU-09</t>
  </si>
  <si>
    <t>AU-09 (04)</t>
  </si>
  <si>
    <t>AU-11</t>
  </si>
  <si>
    <t>AU-12</t>
  </si>
  <si>
    <t>CA-01</t>
  </si>
  <si>
    <t>CA-02</t>
  </si>
  <si>
    <t>CA-02 (01)</t>
  </si>
  <si>
    <t>CA-02 (03)</t>
  </si>
  <si>
    <t>CA-03</t>
  </si>
  <si>
    <t>CA-05</t>
  </si>
  <si>
    <t>CA-06</t>
  </si>
  <si>
    <t>CA-07</t>
  </si>
  <si>
    <t>CA-07 (01)</t>
  </si>
  <si>
    <t>CA-07 (04)</t>
  </si>
  <si>
    <t>CA-08</t>
  </si>
  <si>
    <t>CA-08 (01)</t>
  </si>
  <si>
    <t>CA-09</t>
  </si>
  <si>
    <t>CM-01</t>
  </si>
  <si>
    <t>CM-02</t>
  </si>
  <si>
    <t>CM-02 (02)</t>
  </si>
  <si>
    <t>CM-02 (03)</t>
  </si>
  <si>
    <t>CM-02 (07)</t>
  </si>
  <si>
    <t>CM-03</t>
  </si>
  <si>
    <t>CM-03 (02)</t>
  </si>
  <si>
    <t>CM-03 (04)</t>
  </si>
  <si>
    <t>CM-04</t>
  </si>
  <si>
    <t>CM-04 (02)</t>
  </si>
  <si>
    <t>CM-05</t>
  </si>
  <si>
    <t>CM-05 (01)</t>
  </si>
  <si>
    <t>CM-05 (05)</t>
  </si>
  <si>
    <t>CM-06</t>
  </si>
  <si>
    <t>CM-06 (01)</t>
  </si>
  <si>
    <t>CM-07</t>
  </si>
  <si>
    <t>CM-07 (01)</t>
  </si>
  <si>
    <t>CM-07 (02)</t>
  </si>
  <si>
    <t>CM-07 (05)</t>
  </si>
  <si>
    <t>CM-08</t>
  </si>
  <si>
    <t>CM-08 (01)</t>
  </si>
  <si>
    <t>CM-08 (03)</t>
  </si>
  <si>
    <t>CM-09</t>
  </si>
  <si>
    <t>CM-10</t>
  </si>
  <si>
    <t>CM-11</t>
  </si>
  <si>
    <t>CM-12</t>
  </si>
  <si>
    <t>CM-12 (01)</t>
  </si>
  <si>
    <t>CP-01</t>
  </si>
  <si>
    <t>CP-02</t>
  </si>
  <si>
    <t>CP-02 (01)</t>
  </si>
  <si>
    <t>CP-02 (03)</t>
  </si>
  <si>
    <t>CP-02 (08)</t>
  </si>
  <si>
    <t>CP-03</t>
  </si>
  <si>
    <t>CP-04</t>
  </si>
  <si>
    <t>CP-04 (01)</t>
  </si>
  <si>
    <t>CP-06</t>
  </si>
  <si>
    <t>CP-06 (01)</t>
  </si>
  <si>
    <t>CP-06 (03)</t>
  </si>
  <si>
    <t>CP-07</t>
  </si>
  <si>
    <t>CP-07 (01)</t>
  </si>
  <si>
    <t>CP-07 (02)</t>
  </si>
  <si>
    <t>CP-07 (03)</t>
  </si>
  <si>
    <t>CP-08</t>
  </si>
  <si>
    <t>CP-08 (01)</t>
  </si>
  <si>
    <t>CP-08 (02)</t>
  </si>
  <si>
    <t>CP-09</t>
  </si>
  <si>
    <t>CP-09 (01)</t>
  </si>
  <si>
    <t>CP-09 (08)</t>
  </si>
  <si>
    <t>CP-10</t>
  </si>
  <si>
    <t>CP-10 (02)</t>
  </si>
  <si>
    <t>IA-01</t>
  </si>
  <si>
    <t>IA-02</t>
  </si>
  <si>
    <t>IA-02 (01)</t>
  </si>
  <si>
    <t>IA-02 (02)</t>
  </si>
  <si>
    <t>IA-02 (05)</t>
  </si>
  <si>
    <t>IA-02 (06)</t>
  </si>
  <si>
    <t>IA-02 (08)</t>
  </si>
  <si>
    <t>IA-03</t>
  </si>
  <si>
    <t>IA-04</t>
  </si>
  <si>
    <t>IA-04 (04)</t>
  </si>
  <si>
    <t>IA-05</t>
  </si>
  <si>
    <t>IA-05 (01)</t>
  </si>
  <si>
    <t>IA-05 (02)</t>
  </si>
  <si>
    <t>IA-05 (06)</t>
  </si>
  <si>
    <t>IA-05 (07)</t>
  </si>
  <si>
    <t>IA-06</t>
  </si>
  <si>
    <t>IA-07</t>
  </si>
  <si>
    <t>IA-08</t>
  </si>
  <si>
    <t>IA-08 (02)</t>
  </si>
  <si>
    <t>IA-08 (04)</t>
  </si>
  <si>
    <t>IA-11</t>
  </si>
  <si>
    <t>IA-12</t>
  </si>
  <si>
    <t>IA-12 (02)</t>
  </si>
  <si>
    <t>IA-12 (03)</t>
  </si>
  <si>
    <t>IA-12 (05)</t>
  </si>
  <si>
    <t>IR-01</t>
  </si>
  <si>
    <t>IR-02</t>
  </si>
  <si>
    <t>IR-03</t>
  </si>
  <si>
    <t>IR-03 (02)</t>
  </si>
  <si>
    <t>IR-04</t>
  </si>
  <si>
    <t>IR-04 (01)</t>
  </si>
  <si>
    <t>IR-05</t>
  </si>
  <si>
    <t>IR-06</t>
  </si>
  <si>
    <t>IR-06 (01)</t>
  </si>
  <si>
    <t>IR-06 (03)</t>
  </si>
  <si>
    <t>IR-07</t>
  </si>
  <si>
    <t>IR-07 (01)</t>
  </si>
  <si>
    <t>IR-08</t>
  </si>
  <si>
    <t>IR-09</t>
  </si>
  <si>
    <t>IR-09 (02)</t>
  </si>
  <si>
    <t>IR-09 (03)</t>
  </si>
  <si>
    <t>IR-09 (04)</t>
  </si>
  <si>
    <t>MA-01</t>
  </si>
  <si>
    <t>MA-02</t>
  </si>
  <si>
    <t>MA-03</t>
  </si>
  <si>
    <t>MA-03 (01)</t>
  </si>
  <si>
    <t>MA-03 (02)</t>
  </si>
  <si>
    <t>MA-03 (03)</t>
  </si>
  <si>
    <t>MA-04</t>
  </si>
  <si>
    <t>MA-05</t>
  </si>
  <si>
    <t>MA-05 (01)</t>
  </si>
  <si>
    <t>MA-06</t>
  </si>
  <si>
    <t>MP-01</t>
  </si>
  <si>
    <t>MP-02</t>
  </si>
  <si>
    <t>MP-03</t>
  </si>
  <si>
    <t>MP-04</t>
  </si>
  <si>
    <t>MP-05</t>
  </si>
  <si>
    <t>MP-06</t>
  </si>
  <si>
    <t>MP-07</t>
  </si>
  <si>
    <t>PE-01</t>
  </si>
  <si>
    <t>PE-02</t>
  </si>
  <si>
    <t>PE-03</t>
  </si>
  <si>
    <t>PE-04</t>
  </si>
  <si>
    <t>PE-05</t>
  </si>
  <si>
    <t>PE-06</t>
  </si>
  <si>
    <t>PE-06 (01)</t>
  </si>
  <si>
    <t>PE-08</t>
  </si>
  <si>
    <t>PE-09</t>
  </si>
  <si>
    <t>PE-10</t>
  </si>
  <si>
    <t>PE-11</t>
  </si>
  <si>
    <t>PE-12</t>
  </si>
  <si>
    <t>PE-13</t>
  </si>
  <si>
    <t>PE-13 (01)</t>
  </si>
  <si>
    <t>PE-13 (02)</t>
  </si>
  <si>
    <t>PE-14</t>
  </si>
  <si>
    <t>PE-15</t>
  </si>
  <si>
    <t>PE-16</t>
  </si>
  <si>
    <t>PE-17</t>
  </si>
  <si>
    <t>PL-01</t>
  </si>
  <si>
    <t>PL-02</t>
  </si>
  <si>
    <t>PL-04</t>
  </si>
  <si>
    <t>PL-04 (01)</t>
  </si>
  <si>
    <t>PL-08</t>
  </si>
  <si>
    <t>PL-10</t>
  </si>
  <si>
    <t>PL-11</t>
  </si>
  <si>
    <t>PS-01</t>
  </si>
  <si>
    <t>PS-02</t>
  </si>
  <si>
    <t>PS-03</t>
  </si>
  <si>
    <t>PS-03 (03)</t>
  </si>
  <si>
    <t>PS-04</t>
  </si>
  <si>
    <t>PS-05</t>
  </si>
  <si>
    <t>PS-06</t>
  </si>
  <si>
    <t>PS-07</t>
  </si>
  <si>
    <t>PS-08</t>
  </si>
  <si>
    <t>PS-09</t>
  </si>
  <si>
    <t>RA-01</t>
  </si>
  <si>
    <t>RA-02</t>
  </si>
  <si>
    <t>RA-03</t>
  </si>
  <si>
    <t>RA-03 (01)</t>
  </si>
  <si>
    <t>RA-05</t>
  </si>
  <si>
    <t>RA-05 (02)</t>
  </si>
  <si>
    <t>RA-05 (03)</t>
  </si>
  <si>
    <t>RA-05 (05)</t>
  </si>
  <si>
    <t>RA-05 (11)</t>
  </si>
  <si>
    <t>RA-07</t>
  </si>
  <si>
    <t>RA-09</t>
  </si>
  <si>
    <t>SA-01</t>
  </si>
  <si>
    <t>SA-02</t>
  </si>
  <si>
    <t>SA-03</t>
  </si>
  <si>
    <t>SA-04</t>
  </si>
  <si>
    <t>SA-04 (01)</t>
  </si>
  <si>
    <t>SA-04 (02)</t>
  </si>
  <si>
    <t>SA-04 (09)</t>
  </si>
  <si>
    <t>SA-05</t>
  </si>
  <si>
    <t>SA-08</t>
  </si>
  <si>
    <t>SA-09</t>
  </si>
  <si>
    <t>SA-09 (01)</t>
  </si>
  <si>
    <t>SA-09 (02)</t>
  </si>
  <si>
    <t>SA-09 (05)</t>
  </si>
  <si>
    <t>SA-10</t>
  </si>
  <si>
    <t>SA-11</t>
  </si>
  <si>
    <t>SA-11 (01)</t>
  </si>
  <si>
    <t>SA-11 (02)</t>
  </si>
  <si>
    <t>SA-15</t>
  </si>
  <si>
    <t>SA-15 (03)</t>
  </si>
  <si>
    <t>SA-22</t>
  </si>
  <si>
    <t>SC-01</t>
  </si>
  <si>
    <t>SC-02</t>
  </si>
  <si>
    <t>SC-04</t>
  </si>
  <si>
    <t>SC-05</t>
  </si>
  <si>
    <t>SC-07</t>
  </si>
  <si>
    <t>SC-07 (03)</t>
  </si>
  <si>
    <t>SC-07 (04)</t>
  </si>
  <si>
    <t>SC-07 (05)</t>
  </si>
  <si>
    <t>SC-07 (07)</t>
  </si>
  <si>
    <t>SC-07 (08)</t>
  </si>
  <si>
    <t>SC-07 (12)</t>
  </si>
  <si>
    <t>SC-07 (18)</t>
  </si>
  <si>
    <t>SC-08</t>
  </si>
  <si>
    <t>SC-08 (01)</t>
  </si>
  <si>
    <t>SC-10</t>
  </si>
  <si>
    <t>SC-12</t>
  </si>
  <si>
    <t>SC-13</t>
  </si>
  <si>
    <t>SC-15</t>
  </si>
  <si>
    <t>SC-17</t>
  </si>
  <si>
    <t>SC-18</t>
  </si>
  <si>
    <t>SC-20</t>
  </si>
  <si>
    <t>SC-21</t>
  </si>
  <si>
    <t>SC-22</t>
  </si>
  <si>
    <t>SC-23</t>
  </si>
  <si>
    <t>SC-28</t>
  </si>
  <si>
    <t>SC-28 (01)</t>
  </si>
  <si>
    <t>SC-39</t>
  </si>
  <si>
    <t>SC-45</t>
  </si>
  <si>
    <t>SC-45 (01)</t>
  </si>
  <si>
    <t>SI-01</t>
  </si>
  <si>
    <t>SI-02</t>
  </si>
  <si>
    <t>SI-02 (02)</t>
  </si>
  <si>
    <t>SI-02 (03)</t>
  </si>
  <si>
    <t>SI-03</t>
  </si>
  <si>
    <t>SI-04</t>
  </si>
  <si>
    <t>SI-04 (01)</t>
  </si>
  <si>
    <t>SI-04 (02)</t>
  </si>
  <si>
    <t>SI-04 (04)</t>
  </si>
  <si>
    <t>SI-04 (05)</t>
  </si>
  <si>
    <t>SI-04 (16)</t>
  </si>
  <si>
    <t>SI-04 (18)</t>
  </si>
  <si>
    <t>SI-04 (23)</t>
  </si>
  <si>
    <t>SI-05</t>
  </si>
  <si>
    <t>SI-06</t>
  </si>
  <si>
    <t>SI-07</t>
  </si>
  <si>
    <t>SI-07 (01)</t>
  </si>
  <si>
    <t>SI-07 (07)</t>
  </si>
  <si>
    <t>SI-08</t>
  </si>
  <si>
    <t>SI-08 (02)</t>
  </si>
  <si>
    <t>SI-10</t>
  </si>
  <si>
    <t>SI-11</t>
  </si>
  <si>
    <t>SI-12</t>
  </si>
  <si>
    <t>SI-16</t>
  </si>
  <si>
    <t>SR-01</t>
  </si>
  <si>
    <t>SR-02</t>
  </si>
  <si>
    <t>SR-02 (01)</t>
  </si>
  <si>
    <t>SR-03</t>
  </si>
  <si>
    <t>SR-05</t>
  </si>
  <si>
    <t>SR-06</t>
  </si>
  <si>
    <t>SR-08</t>
  </si>
  <si>
    <t>SR-10</t>
  </si>
  <si>
    <t>SR-11</t>
  </si>
  <si>
    <t>SR-11 (01)</t>
  </si>
  <si>
    <t>SR-11 (02)</t>
  </si>
  <si>
    <t>SR-12</t>
  </si>
  <si>
    <t>Low Control Selection Sheet</t>
  </si>
  <si>
    <t>New or Modified in Rev 5</t>
  </si>
  <si>
    <t>For initial and annual assessments, Cloud Service Providers (CSPs) and Third Party Assessment Organizations (3PAOs) can use this workbook to assist with the selection and tracking of NIST 800-53 Revision 5 controls.</t>
  </si>
  <si>
    <t>Overall Totals</t>
  </si>
  <si>
    <t>Min Mandates Totals</t>
  </si>
  <si>
    <t>Non Min Mandates Totals</t>
  </si>
  <si>
    <t>Updates to Dashboard Formulas and Instructions. Added Control Count at the Bottom of Mod and Low sheets.</t>
  </si>
  <si>
    <t>GovRAMP Authorization Annual Assessment Controls Selection Workbook</t>
  </si>
  <si>
    <t>GovRAMP PMO</t>
  </si>
  <si>
    <t>For GovRAMP Use Only</t>
  </si>
  <si>
    <r>
      <t xml:space="preserve">Assessment Information: </t>
    </r>
    <r>
      <rPr>
        <sz val="12"/>
        <color rgb="FF142A50"/>
        <rFont val="Lato"/>
      </rPr>
      <t>This sheet must be filled out with the information about the current and initial assessment.</t>
    </r>
    <r>
      <rPr>
        <b/>
        <sz val="12"/>
        <color rgb="FF142A50"/>
        <rFont val="Lato"/>
      </rPr>
      <t xml:space="preserve">
Dashboard for Control Selection Tracking Sheets: </t>
    </r>
    <r>
      <rPr>
        <sz val="12"/>
        <color rgb="FF142A50"/>
        <rFont val="Lato"/>
      </rPr>
      <t>The dashboard at the top of each Control Selection sheet is there to give a quick visible representation of the progress of reaching the required controls and the amount of controls for each year of the cycle.
The initial year will always be 100% for "</t>
    </r>
    <r>
      <rPr>
        <i/>
        <sz val="12"/>
        <color rgb="FF142A50"/>
        <rFont val="Lato"/>
      </rPr>
      <t>% Min Mandate</t>
    </r>
    <r>
      <rPr>
        <sz val="12"/>
        <color rgb="FF142A50"/>
        <rFont val="Lato"/>
      </rPr>
      <t>", "</t>
    </r>
    <r>
      <rPr>
        <i/>
        <sz val="12"/>
        <color rgb="FF142A50"/>
        <rFont val="Lato"/>
      </rPr>
      <t>% Non Min Mandate</t>
    </r>
    <r>
      <rPr>
        <sz val="12"/>
        <color rgb="FF142A50"/>
        <rFont val="Lato"/>
      </rPr>
      <t>", and "</t>
    </r>
    <r>
      <rPr>
        <i/>
        <sz val="12"/>
        <color rgb="FF142A50"/>
        <rFont val="Lato"/>
      </rPr>
      <t>% Addressed</t>
    </r>
    <r>
      <rPr>
        <sz val="12"/>
        <color rgb="FF142A50"/>
        <rFont val="Lato"/>
      </rPr>
      <t>" because the initial year will assess the full slate of controls. "</t>
    </r>
    <r>
      <rPr>
        <i/>
        <sz val="12"/>
        <color rgb="FF142A50"/>
        <rFont val="Lato"/>
      </rPr>
      <t>% Remaining</t>
    </r>
    <r>
      <rPr>
        <sz val="12"/>
        <color rgb="FF142A50"/>
        <rFont val="Lato"/>
      </rPr>
      <t>" will always be 0% because the initial year will assess the full slate of controls.
For the remaining 3 years of the cycle, each of the fields, "</t>
    </r>
    <r>
      <rPr>
        <i/>
        <sz val="12"/>
        <color rgb="FF142A50"/>
        <rFont val="Lato"/>
      </rPr>
      <t>% Min Mandate</t>
    </r>
    <r>
      <rPr>
        <sz val="12"/>
        <color rgb="FF142A50"/>
        <rFont val="Lato"/>
      </rPr>
      <t>", "</t>
    </r>
    <r>
      <rPr>
        <i/>
        <sz val="12"/>
        <color rgb="FF142A50"/>
        <rFont val="Lato"/>
      </rPr>
      <t>% Non Min Mandate</t>
    </r>
    <r>
      <rPr>
        <sz val="12"/>
        <color rgb="FF142A50"/>
        <rFont val="Lato"/>
      </rPr>
      <t>", "</t>
    </r>
    <r>
      <rPr>
        <i/>
        <sz val="12"/>
        <color rgb="FF142A50"/>
        <rFont val="Lato"/>
      </rPr>
      <t>% Addressed</t>
    </r>
    <r>
      <rPr>
        <sz val="12"/>
        <color rgb="FF142A50"/>
        <rFont val="Lato"/>
      </rPr>
      <t>", and "</t>
    </r>
    <r>
      <rPr>
        <i/>
        <sz val="12"/>
        <color rgb="FF142A50"/>
        <rFont val="Lato"/>
      </rPr>
      <t>% Remaining</t>
    </r>
    <r>
      <rPr>
        <sz val="12"/>
        <color rgb="FF142A50"/>
        <rFont val="Lato"/>
      </rPr>
      <t>", will show progress towards 100% for the first 3 and 0% for the last field. Each field will turn green when the sufficient amount and correct controls have been selected for that year. Each year of the cycle should match (green and percentages) the "</t>
    </r>
    <r>
      <rPr>
        <i/>
        <sz val="12"/>
        <color rgb="FF142A50"/>
        <rFont val="Lato"/>
      </rPr>
      <t>Initial</t>
    </r>
    <r>
      <rPr>
        <sz val="12"/>
        <color rgb="FF142A50"/>
        <rFont val="Lato"/>
      </rPr>
      <t xml:space="preserve">" column once the selections are satisfied for that year.
</t>
    </r>
    <r>
      <rPr>
        <b/>
        <sz val="12"/>
        <color rgb="FF142A50"/>
        <rFont val="Lato"/>
      </rPr>
      <t xml:space="preserve">
Mod Control Selection Tracking: </t>
    </r>
    <r>
      <rPr>
        <sz val="12"/>
        <color rgb="FF142A50"/>
        <rFont val="Lato"/>
      </rPr>
      <t xml:space="preserve">This sheet CAN (this is not a requirement) be used to help track the control selection of the initial and annual assessment within the 3 year (1/3 of the Minimum Mandated controls, and 1/3 of the remaining, non-Minimum Mandated controls each year) cycle for moderate impact systems. If the current assessment is not an initial assessment (and therefore is a recurring annual assessment), and the service provider is transitioning from one framework  version to the next (for example, last assessment conducted was for NIST 800-53 Revision 4 and the upcoming assessment will be assessing compliance with NIST 800-53 Revision 5), each new control introduced or selected in the new version needs to be assessed along with the 1/3 of the Minimum Mandated controls and 1/3 of the remaining, non-Minimum Mandated controls.
  • If the Control ID cell (ex: AC-2) is grayed out, this means the control has been addressed and accounted for in an annual assessment.
  • To correctly use this sheet to track the selected annual assessment controls - Year 1 and Year 2 require at least 27 of the Minimum Mandated controls to be selected, and at least 80 of the non-Minimum Mandated controls to be selected (107 total controls). Year 3 will require at least 26 Minimum Mandated controls to be selected, and at least 79 of the non-Minimum Mandated controls to be selected. The totals at the bottom will keep track of these numbers for each year (105 total controls).
</t>
    </r>
    <r>
      <rPr>
        <b/>
        <sz val="12"/>
        <color rgb="FF142A50"/>
        <rFont val="Lato"/>
      </rPr>
      <t xml:space="preserve">
Low Control Selection Tracking: </t>
    </r>
    <r>
      <rPr>
        <sz val="12"/>
        <color rgb="FF142A50"/>
        <rFont val="Lato"/>
      </rPr>
      <t>This sheet CAN (this is not a requirement) be used to help track the control selection of the initial and annual assessment within the 3 year (1/3 of the Minimum Mandated controls, and 1/3 of the remaining, non-Minimum Mandated controls each year) cycle for low impact systems. If the current assessment is not an initial assessment (and therefore is a recurring annual assessment), and the service provider is transitioning from one framework  version to the next (for example, last assessment conducted was for NIST 800-53 Revision 4 and the upcoming assessment will be assessing compliance with NIST 800-53 Revision 5), each new control introduced or selected in the new version needs to be assessed along with the 1/3 of the Minimum Mandated controls and 1/3 of the remaining, non-Minimum Mandated controls.
  • If the Control ID cell (ex: AC-2) is grayed out, this means the control has been addressed and accounted for in a previous (Year 1 or Year 2) annual assessment.
  • To correctly use this sheet to track the selected annual assessment controls - Year 1 and Year 2 require at least 10 of the Minimum Mandated controls to be selected, and at least 42 of the non-Minimum Mandated controls to be selected (52 total controls). Year 3 will require at least 9 Minimum Mandated controls to be selected, and at least 40 of the non-Minimum Mandated controls to be selected. The totals at the bottom will keep track of these numbers for each year (49 total controls).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</si>
</sst>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sz val="11"/>
      <color theme="1"/>
      <name val="Calibri"/>
      <family val="2"/>
      <scheme val="minor"/>
    </font>
    <font>
      <sz val="11"/>
      <color theme="1"/>
      <name val="Bahnschrift"/>
      <family val="2"/>
    </font>
    <font>
      <sz val="16"/>
      <color theme="0"/>
      <name val="Bahnschrift"/>
      <family val="2"/>
    </font>
    <font>
      <sz val="10"/>
      <color theme="1"/>
      <name val="Verdana"/>
      <family val="2"/>
    </font>
    <font>
      <sz val="10"/>
      <color theme="1"/>
      <name val="Arial"/>
      <family val="2"/>
    </font>
    <font>
      <sz val="18"/>
      <color theme="0"/>
      <name val="Arial"/>
      <family val="2"/>
    </font>
    <font>
      <sz val="11"/>
      <color rgb="FF000000"/>
      <name val="Arial"/>
      <family val="2"/>
    </font>
    <font>
      <b/>
      <sz val="14"/>
      <color theme="1"/>
      <name val="Calibri"/>
      <family val="2"/>
      <scheme val="minor"/>
    </font>
    <font>
      <b/>
      <sz val="14"/>
      <name val="Calibri"/>
      <family val="2"/>
      <scheme val="minor"/>
    </font>
    <font>
      <b/>
      <sz val="14"/>
      <color rgb="FFFF0000"/>
      <name val="Calibri"/>
      <family val="2"/>
      <scheme val="minor"/>
    </font>
    <font>
      <b/>
      <sz val="16"/>
      <color theme="1"/>
      <name val="Roboto"/>
    </font>
    <font>
      <b/>
      <sz val="16"/>
      <color rgb="FF142A50"/>
      <name val="Lato"/>
    </font>
    <font>
      <sz val="12"/>
      <color rgb="FF000000"/>
      <name val="Lato"/>
    </font>
    <font>
      <sz val="12"/>
      <color rgb="FF142A50"/>
      <name val="Lato"/>
    </font>
    <font>
      <sz val="11"/>
      <color rgb="FF142A50"/>
      <name val="Lato"/>
    </font>
    <font>
      <sz val="12"/>
      <color theme="1"/>
      <name val="Verdana"/>
      <family val="2"/>
    </font>
    <font>
      <sz val="12"/>
      <color theme="1"/>
      <name val="Arial"/>
      <family val="2"/>
    </font>
    <font>
      <sz val="12"/>
      <color theme="1"/>
      <name val="Calibri"/>
      <family val="2"/>
      <scheme val="minor"/>
    </font>
    <font>
      <b/>
      <sz val="12"/>
      <color theme="0"/>
      <name val="Lato"/>
    </font>
    <font>
      <b/>
      <sz val="12"/>
      <color rgb="FF142A50"/>
      <name val="Lato"/>
    </font>
    <font>
      <i/>
      <sz val="12"/>
      <color rgb="FF142A50"/>
      <name val="Lato"/>
    </font>
    <font>
      <sz val="12"/>
      <color theme="0"/>
      <name val="Lato"/>
    </font>
    <font>
      <sz val="11"/>
      <color theme="1"/>
      <name val="Lato"/>
    </font>
    <font>
      <sz val="16"/>
      <color theme="0"/>
      <name val="Lato"/>
    </font>
    <font>
      <b/>
      <sz val="16"/>
      <color theme="0"/>
      <name val="Lato"/>
    </font>
    <font>
      <b/>
      <sz val="11"/>
      <color rgb="FF142A50"/>
      <name val="Lato"/>
    </font>
    <font>
      <b/>
      <sz val="14"/>
      <color theme="1"/>
      <name val="Lato"/>
    </font>
    <font>
      <b/>
      <sz val="14"/>
      <color rgb="FF142A50"/>
      <name val="Lato"/>
    </font>
    <font>
      <sz val="14"/>
      <color theme="0"/>
      <name val="Lato"/>
    </font>
    <font>
      <sz val="12"/>
      <color theme="1"/>
      <name val="Lato"/>
    </font>
    <font>
      <sz val="10"/>
      <color theme="0"/>
      <name val="Lato"/>
    </font>
  </fonts>
  <fills count="11">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2" tint="-0.499984740745262"/>
        <bgColor indexed="64"/>
      </patternFill>
    </fill>
    <fill>
      <patternFill patternType="solid">
        <fgColor rgb="FFF1F1F1"/>
        <bgColor indexed="64"/>
      </patternFill>
    </fill>
    <fill>
      <patternFill patternType="solid">
        <fgColor rgb="FFF2F2F2"/>
        <bgColor indexed="64"/>
      </patternFill>
    </fill>
    <fill>
      <patternFill patternType="solid">
        <fgColor rgb="FF142A50"/>
        <bgColor indexed="64"/>
      </patternFill>
    </fill>
    <fill>
      <patternFill patternType="solid">
        <fgColor rgb="FFF7F8F8"/>
        <bgColor indexed="64"/>
      </patternFill>
    </fill>
    <fill>
      <patternFill patternType="solid">
        <fgColor rgb="FFDFEEF4"/>
        <bgColor indexed="64"/>
      </patternFill>
    </fill>
    <fill>
      <patternFill patternType="solid">
        <fgColor rgb="FF2E51A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auto="1"/>
      </bottom>
      <diagonal/>
    </border>
    <border>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auto="1"/>
      </left>
      <right style="medium">
        <color auto="1"/>
      </right>
      <top/>
      <bottom style="medium">
        <color auto="1"/>
      </bottom>
      <diagonal/>
    </border>
    <border>
      <left/>
      <right style="medium">
        <color indexed="64"/>
      </right>
      <top/>
      <bottom style="medium">
        <color indexed="64"/>
      </bottom>
      <diagonal/>
    </border>
    <border>
      <left/>
      <right style="thin">
        <color indexed="64"/>
      </right>
      <top/>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theme="0" tint="-0.24994659260841701"/>
      </right>
      <top/>
      <bottom style="thin">
        <color indexed="64"/>
      </bottom>
      <diagonal/>
    </border>
    <border>
      <left style="thin">
        <color theme="0" tint="-0.24994659260841701"/>
      </left>
      <right style="thin">
        <color indexed="64"/>
      </right>
      <top style="thin">
        <color indexed="64"/>
      </top>
      <bottom style="thin">
        <color auto="1"/>
      </bottom>
      <diagonal/>
    </border>
    <border>
      <left style="thin">
        <color theme="0" tint="-0.24994659260841701"/>
      </left>
      <right style="thin">
        <color indexed="64"/>
      </right>
      <top/>
      <bottom style="thin">
        <color auto="1"/>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bottom style="thin">
        <color indexed="64"/>
      </bottom>
      <diagonal/>
    </border>
    <border>
      <left style="thin">
        <color indexed="64"/>
      </left>
      <right style="thin">
        <color indexed="64"/>
      </right>
      <top style="thin">
        <color theme="0" tint="-0.34998626667073579"/>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theme="0" tint="-0.249977111117893"/>
      </bottom>
      <diagonal/>
    </border>
    <border>
      <left/>
      <right/>
      <top style="thin">
        <color indexed="64"/>
      </top>
      <bottom style="thin">
        <color theme="0" tint="-0.249977111117893"/>
      </bottom>
      <diagonal/>
    </border>
    <border>
      <left/>
      <right style="thin">
        <color indexed="64"/>
      </right>
      <top style="thin">
        <color theme="0" tint="-0.249977111117893"/>
      </top>
      <bottom/>
      <diagonal/>
    </border>
    <border>
      <left/>
      <right/>
      <top style="thin">
        <color theme="0" tint="-0.249977111117893"/>
      </top>
      <bottom/>
      <diagonal/>
    </border>
    <border>
      <left style="thin">
        <color indexed="64"/>
      </left>
      <right style="thin">
        <color indexed="64"/>
      </right>
      <top style="thin">
        <color theme="0" tint="-0.249977111117893"/>
      </top>
      <bottom/>
      <diagonal/>
    </border>
    <border>
      <left/>
      <right/>
      <top style="medium">
        <color indexed="64"/>
      </top>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theme="1"/>
      </left>
      <right style="thin">
        <color theme="1"/>
      </right>
      <top style="thin">
        <color indexed="64"/>
      </top>
      <bottom/>
      <diagonal/>
    </border>
    <border>
      <left style="thin">
        <color theme="1"/>
      </left>
      <right style="thin">
        <color theme="1"/>
      </right>
      <top/>
      <bottom/>
      <diagonal/>
    </border>
    <border>
      <left style="thin">
        <color theme="1"/>
      </left>
      <right style="thin">
        <color theme="1"/>
      </right>
      <top style="thin">
        <color indexed="64"/>
      </top>
      <bottom style="thin">
        <color theme="0" tint="-0.249977111117893"/>
      </bottom>
      <diagonal/>
    </border>
    <border>
      <left style="thin">
        <color theme="1"/>
      </left>
      <right style="thin">
        <color theme="1"/>
      </right>
      <top style="thin">
        <color theme="0" tint="-0.249977111117893"/>
      </top>
      <bottom style="thin">
        <color theme="0" tint="-0.249977111117893"/>
      </bottom>
      <diagonal/>
    </border>
    <border>
      <left style="thin">
        <color theme="1"/>
      </left>
      <right style="thin">
        <color indexed="64"/>
      </right>
      <top style="thin">
        <color indexed="64"/>
      </top>
      <bottom style="thin">
        <color theme="0" tint="-0.249977111117893"/>
      </bottom>
      <diagonal/>
    </border>
    <border>
      <left style="thin">
        <color theme="1"/>
      </left>
      <right style="thin">
        <color indexed="64"/>
      </right>
      <top style="thin">
        <color theme="0" tint="-0.249977111117893"/>
      </top>
      <bottom style="thin">
        <color theme="0" tint="-0.249977111117893"/>
      </bottom>
      <diagonal/>
    </border>
    <border>
      <left style="thin">
        <color theme="1"/>
      </left>
      <right style="thin">
        <color indexed="64"/>
      </right>
      <top/>
      <bottom/>
      <diagonal/>
    </border>
  </borders>
  <cellStyleXfs count="4">
    <xf numFmtId="0" fontId="0" fillId="0" borderId="0"/>
    <xf numFmtId="0" fontId="1" fillId="0" borderId="0"/>
    <xf numFmtId="0" fontId="1" fillId="0" borderId="0"/>
    <xf numFmtId="9" fontId="1" fillId="0" borderId="0" applyFont="0" applyFill="0" applyBorder="0" applyAlignment="0" applyProtection="0"/>
  </cellStyleXfs>
  <cellXfs count="116">
    <xf numFmtId="0" fontId="0" fillId="0" borderId="0" xfId="0"/>
    <xf numFmtId="0" fontId="4" fillId="3" borderId="0" xfId="1" applyFont="1" applyFill="1" applyAlignment="1">
      <alignment horizontal="center"/>
    </xf>
    <xf numFmtId="0" fontId="4" fillId="3" borderId="5" xfId="1" applyFont="1" applyFill="1" applyBorder="1" applyAlignment="1">
      <alignment horizontal="center"/>
    </xf>
    <xf numFmtId="0" fontId="1" fillId="0" borderId="0" xfId="1"/>
    <xf numFmtId="0" fontId="4" fillId="0" borderId="0" xfId="1" applyFont="1" applyAlignment="1">
      <alignment horizontal="center"/>
    </xf>
    <xf numFmtId="0" fontId="5" fillId="0" borderId="0" xfId="1" applyFont="1" applyAlignment="1">
      <alignment horizontal="center"/>
    </xf>
    <xf numFmtId="0" fontId="6" fillId="0" borderId="0" xfId="1" applyFont="1" applyAlignment="1">
      <alignment horizontal="right" vertical="center" wrapText="1"/>
    </xf>
    <xf numFmtId="0" fontId="4" fillId="3" borderId="0" xfId="1" applyFont="1" applyFill="1"/>
    <xf numFmtId="0" fontId="5" fillId="3" borderId="0" xfId="1" applyFont="1" applyFill="1"/>
    <xf numFmtId="14" fontId="7" fillId="0" borderId="0" xfId="1" applyNumberFormat="1" applyFont="1" applyAlignment="1">
      <alignment vertical="center" wrapText="1"/>
    </xf>
    <xf numFmtId="0" fontId="4" fillId="3" borderId="0" xfId="1" applyFont="1" applyFill="1" applyAlignment="1">
      <alignment vertical="center"/>
    </xf>
    <xf numFmtId="0" fontId="3" fillId="0" borderId="0" xfId="0" applyFont="1" applyAlignment="1">
      <alignment horizontal="center" vertical="center"/>
    </xf>
    <xf numFmtId="10" fontId="2" fillId="0" borderId="0" xfId="3" applyNumberFormat="1" applyFont="1" applyFill="1" applyBorder="1"/>
    <xf numFmtId="0" fontId="8" fillId="2" borderId="0" xfId="2" applyFont="1" applyFill="1" applyAlignment="1">
      <alignment horizontal="left" vertical="top" wrapText="1"/>
    </xf>
    <xf numFmtId="0" fontId="8" fillId="2" borderId="0" xfId="2" applyFont="1" applyFill="1" applyAlignment="1">
      <alignment horizontal="left" vertical="top"/>
    </xf>
    <xf numFmtId="0" fontId="9" fillId="2" borderId="0" xfId="2" applyFont="1" applyFill="1" applyAlignment="1">
      <alignment horizontal="left" vertical="top" wrapText="1"/>
    </xf>
    <xf numFmtId="0" fontId="10" fillId="2" borderId="0" xfId="2" applyFont="1" applyFill="1" applyAlignment="1">
      <alignment horizontal="left" vertical="top"/>
    </xf>
    <xf numFmtId="0" fontId="11" fillId="2" borderId="7" xfId="2" applyFont="1" applyFill="1" applyBorder="1" applyAlignment="1">
      <alignment horizontal="center" vertical="center" wrapText="1"/>
    </xf>
    <xf numFmtId="0" fontId="11" fillId="2" borderId="8" xfId="2" applyFont="1" applyFill="1" applyBorder="1" applyAlignment="1">
      <alignment horizontal="center" vertical="center" wrapText="1"/>
    </xf>
    <xf numFmtId="0" fontId="12" fillId="2" borderId="6" xfId="2" applyFont="1" applyFill="1" applyBorder="1" applyAlignment="1">
      <alignment horizontal="center" vertical="center" wrapText="1"/>
    </xf>
    <xf numFmtId="0" fontId="12" fillId="8" borderId="9" xfId="2" applyFont="1" applyFill="1" applyBorder="1" applyAlignment="1">
      <alignment horizontal="center" vertical="center"/>
    </xf>
    <xf numFmtId="14" fontId="13" fillId="0" borderId="0" xfId="1" applyNumberFormat="1" applyFont="1" applyAlignment="1">
      <alignment vertical="center" wrapText="1"/>
    </xf>
    <xf numFmtId="14" fontId="14" fillId="0" borderId="0" xfId="1" applyNumberFormat="1" applyFont="1" applyAlignment="1">
      <alignment vertical="center" wrapText="1"/>
    </xf>
    <xf numFmtId="0" fontId="14" fillId="0" borderId="0" xfId="1" applyFont="1"/>
    <xf numFmtId="0" fontId="16" fillId="3" borderId="0" xfId="1" applyFont="1" applyFill="1"/>
    <xf numFmtId="14" fontId="14" fillId="0" borderId="0" xfId="1" applyNumberFormat="1" applyFont="1" applyAlignment="1">
      <alignment horizontal="center" vertical="center" wrapText="1"/>
    </xf>
    <xf numFmtId="0" fontId="14" fillId="0" borderId="0" xfId="1" applyFont="1" applyAlignment="1">
      <alignment vertical="center" wrapText="1"/>
    </xf>
    <xf numFmtId="164" fontId="14" fillId="0" borderId="0" xfId="1" applyNumberFormat="1" applyFont="1" applyAlignment="1">
      <alignment horizontal="center" vertical="center" wrapText="1"/>
    </xf>
    <xf numFmtId="0" fontId="14" fillId="0" borderId="0" xfId="1" applyFont="1" applyAlignment="1">
      <alignment horizontal="center" vertical="center" wrapText="1"/>
    </xf>
    <xf numFmtId="0" fontId="17" fillId="3" borderId="0" xfId="1" applyFont="1" applyFill="1"/>
    <xf numFmtId="0" fontId="18" fillId="0" borderId="0" xfId="1" applyFont="1"/>
    <xf numFmtId="0" fontId="14" fillId="0" borderId="0" xfId="1" applyFont="1" applyAlignment="1">
      <alignment vertical="top" wrapText="1"/>
    </xf>
    <xf numFmtId="0" fontId="19" fillId="7" borderId="10" xfId="2" applyFont="1" applyFill="1" applyBorder="1" applyAlignment="1">
      <alignment horizontal="center" vertical="center" wrapText="1"/>
    </xf>
    <xf numFmtId="0" fontId="19" fillId="7" borderId="11" xfId="2" applyFont="1" applyFill="1" applyBorder="1" applyAlignment="1">
      <alignment horizontal="center" vertical="center" wrapText="1"/>
    </xf>
    <xf numFmtId="14" fontId="20" fillId="0" borderId="34" xfId="1" applyNumberFormat="1" applyFont="1" applyBorder="1" applyAlignment="1">
      <alignment horizontal="left" vertical="center" wrapText="1"/>
    </xf>
    <xf numFmtId="14" fontId="20" fillId="0" borderId="0" xfId="1" applyNumberFormat="1" applyFont="1" applyAlignment="1">
      <alignment horizontal="left" vertical="center" wrapText="1"/>
    </xf>
    <xf numFmtId="0" fontId="23" fillId="0" borderId="0" xfId="0" applyFont="1"/>
    <xf numFmtId="0" fontId="22" fillId="7" borderId="3"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25" fillId="7" borderId="12" xfId="0" applyFont="1" applyFill="1" applyBorder="1" applyAlignment="1">
      <alignment horizontal="center" vertical="center"/>
    </xf>
    <xf numFmtId="0" fontId="25" fillId="7" borderId="0" xfId="0" applyFont="1" applyFill="1" applyAlignment="1">
      <alignment horizontal="center" vertical="center"/>
    </xf>
    <xf numFmtId="0" fontId="26" fillId="2" borderId="13" xfId="0" applyFont="1" applyFill="1" applyBorder="1" applyAlignment="1">
      <alignment horizontal="left" vertical="top" wrapText="1"/>
    </xf>
    <xf numFmtId="0" fontId="15" fillId="0" borderId="15" xfId="0" applyFont="1" applyBorder="1"/>
    <xf numFmtId="0" fontId="26" fillId="2" borderId="14" xfId="0" applyFont="1" applyFill="1" applyBorder="1" applyAlignment="1">
      <alignment horizontal="left" vertical="top" wrapText="1"/>
    </xf>
    <xf numFmtId="0" fontId="15" fillId="0" borderId="16" xfId="0" applyFont="1" applyBorder="1"/>
    <xf numFmtId="0" fontId="0" fillId="9" borderId="0" xfId="0" applyFill="1"/>
    <xf numFmtId="0" fontId="3" fillId="9" borderId="0" xfId="0" applyFont="1" applyFill="1" applyAlignment="1">
      <alignment horizontal="center" vertical="center"/>
    </xf>
    <xf numFmtId="10" fontId="2" fillId="9" borderId="27" xfId="3" applyNumberFormat="1" applyFont="1" applyFill="1" applyBorder="1"/>
    <xf numFmtId="0" fontId="27" fillId="9" borderId="0" xfId="0" applyFont="1" applyFill="1" applyAlignment="1">
      <alignment vertical="center"/>
    </xf>
    <xf numFmtId="0" fontId="23" fillId="9" borderId="0" xfId="0" applyFont="1" applyFill="1"/>
    <xf numFmtId="0" fontId="23" fillId="9" borderId="0" xfId="0" applyFont="1" applyFill="1" applyAlignment="1">
      <alignment horizontal="center"/>
    </xf>
    <xf numFmtId="0" fontId="28" fillId="9" borderId="0" xfId="0" applyFont="1" applyFill="1" applyAlignment="1">
      <alignment horizontal="left" vertical="center"/>
    </xf>
    <xf numFmtId="10" fontId="30" fillId="9" borderId="1" xfId="3" applyNumberFormat="1" applyFont="1" applyFill="1" applyBorder="1"/>
    <xf numFmtId="10" fontId="30" fillId="9" borderId="18" xfId="3" applyNumberFormat="1" applyFont="1" applyFill="1" applyBorder="1"/>
    <xf numFmtId="10" fontId="30" fillId="9" borderId="12" xfId="3" applyNumberFormat="1" applyFont="1" applyFill="1" applyBorder="1"/>
    <xf numFmtId="0" fontId="23" fillId="4" borderId="0" xfId="0" applyFont="1" applyFill="1"/>
    <xf numFmtId="0" fontId="13" fillId="5" borderId="1" xfId="0" applyFont="1" applyFill="1" applyBorder="1" applyAlignment="1" applyProtection="1">
      <alignment horizontal="left" vertical="top" wrapText="1"/>
      <protection locked="0"/>
    </xf>
    <xf numFmtId="0" fontId="13" fillId="5" borderId="1"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wrapText="1"/>
      <protection locked="0"/>
    </xf>
    <xf numFmtId="0" fontId="30" fillId="0" borderId="19" xfId="0" applyFont="1" applyBorder="1" applyAlignment="1">
      <alignment horizontal="center"/>
    </xf>
    <xf numFmtId="0" fontId="30" fillId="0" borderId="20" xfId="0" applyFont="1" applyBorder="1" applyAlignment="1">
      <alignment horizontal="center"/>
    </xf>
    <xf numFmtId="0" fontId="23" fillId="0" borderId="23" xfId="0" applyFont="1" applyBorder="1"/>
    <xf numFmtId="0" fontId="13" fillId="5" borderId="21" xfId="0" applyFont="1" applyFill="1" applyBorder="1" applyAlignment="1" applyProtection="1">
      <alignment horizontal="center" vertical="center" wrapText="1"/>
      <protection locked="0"/>
    </xf>
    <xf numFmtId="0" fontId="13" fillId="5" borderId="21" xfId="0" applyFont="1" applyFill="1" applyBorder="1" applyAlignment="1" applyProtection="1">
      <alignment horizontal="center" wrapText="1"/>
      <protection locked="0"/>
    </xf>
    <xf numFmtId="0" fontId="30" fillId="0" borderId="22" xfId="0" applyFont="1" applyBorder="1" applyAlignment="1">
      <alignment horizontal="center"/>
    </xf>
    <xf numFmtId="0" fontId="23" fillId="5" borderId="30" xfId="0" applyFont="1" applyFill="1" applyBorder="1" applyAlignment="1">
      <alignment horizontal="center"/>
    </xf>
    <xf numFmtId="0" fontId="23" fillId="5" borderId="29" xfId="0" applyFont="1" applyFill="1" applyBorder="1" applyAlignment="1">
      <alignment horizontal="center"/>
    </xf>
    <xf numFmtId="0" fontId="23" fillId="5" borderId="2" xfId="0" applyFont="1" applyFill="1" applyBorder="1"/>
    <xf numFmtId="0" fontId="23" fillId="5" borderId="28" xfId="0" applyFont="1" applyFill="1" applyBorder="1"/>
    <xf numFmtId="0" fontId="23" fillId="5" borderId="0" xfId="0" applyFont="1" applyFill="1" applyAlignment="1">
      <alignment horizontal="center"/>
    </xf>
    <xf numFmtId="0" fontId="23" fillId="5" borderId="12" xfId="0" applyFont="1" applyFill="1" applyBorder="1" applyAlignment="1">
      <alignment horizontal="center"/>
    </xf>
    <xf numFmtId="0" fontId="23" fillId="5" borderId="18" xfId="0" applyFont="1" applyFill="1" applyBorder="1"/>
    <xf numFmtId="0" fontId="23" fillId="5" borderId="33" xfId="0" applyFont="1" applyFill="1" applyBorder="1"/>
    <xf numFmtId="0" fontId="23" fillId="5" borderId="32" xfId="0" applyFont="1" applyFill="1" applyBorder="1" applyAlignment="1">
      <alignment horizontal="center"/>
    </xf>
    <xf numFmtId="0" fontId="23" fillId="5" borderId="31" xfId="0" applyFont="1" applyFill="1" applyBorder="1" applyAlignment="1">
      <alignment horizontal="center"/>
    </xf>
    <xf numFmtId="0" fontId="31" fillId="7" borderId="24" xfId="0" applyFont="1" applyFill="1" applyBorder="1" applyAlignment="1">
      <alignment horizontal="center" vertical="center" wrapText="1"/>
    </xf>
    <xf numFmtId="0" fontId="31" fillId="7" borderId="25" xfId="0" applyFont="1" applyFill="1" applyBorder="1" applyAlignment="1">
      <alignment horizontal="center" vertical="center" wrapText="1"/>
    </xf>
    <xf numFmtId="0" fontId="31" fillId="7" borderId="26" xfId="0" applyFont="1" applyFill="1" applyBorder="1" applyAlignment="1">
      <alignment horizontal="center" vertical="center" wrapText="1"/>
    </xf>
    <xf numFmtId="0" fontId="22" fillId="7" borderId="1" xfId="0" applyFont="1" applyFill="1" applyBorder="1" applyAlignment="1">
      <alignment horizontal="center" vertical="center"/>
    </xf>
    <xf numFmtId="0" fontId="24" fillId="9" borderId="0" xfId="0" applyFont="1" applyFill="1" applyAlignment="1">
      <alignment horizontal="center" vertical="center"/>
    </xf>
    <xf numFmtId="10" fontId="23" fillId="9" borderId="0" xfId="3" applyNumberFormat="1" applyFont="1" applyFill="1" applyBorder="1"/>
    <xf numFmtId="0" fontId="19" fillId="7" borderId="2" xfId="0" applyFont="1" applyFill="1" applyBorder="1" applyAlignment="1">
      <alignment horizontal="center" vertical="center"/>
    </xf>
    <xf numFmtId="0" fontId="19" fillId="7" borderId="17" xfId="0" applyFont="1" applyFill="1" applyBorder="1" applyAlignment="1">
      <alignment horizontal="center" vertical="center"/>
    </xf>
    <xf numFmtId="0" fontId="19" fillId="7" borderId="24" xfId="0" applyFont="1" applyFill="1" applyBorder="1" applyAlignment="1">
      <alignment horizontal="center" vertical="center"/>
    </xf>
    <xf numFmtId="0" fontId="19" fillId="7" borderId="26" xfId="0" applyFont="1" applyFill="1" applyBorder="1" applyAlignment="1">
      <alignment horizontal="center" vertical="center"/>
    </xf>
    <xf numFmtId="10" fontId="23" fillId="6" borderId="1" xfId="3" applyNumberFormat="1" applyFont="1" applyFill="1" applyBorder="1"/>
    <xf numFmtId="10" fontId="23" fillId="6" borderId="18" xfId="3" applyNumberFormat="1" applyFont="1" applyFill="1" applyBorder="1"/>
    <xf numFmtId="10" fontId="23" fillId="6" borderId="12" xfId="3" applyNumberFormat="1" applyFont="1" applyFill="1" applyBorder="1"/>
    <xf numFmtId="0" fontId="24" fillId="0" borderId="0" xfId="0" applyFont="1" applyAlignment="1">
      <alignment horizontal="center" vertical="center"/>
    </xf>
    <xf numFmtId="0" fontId="23" fillId="0" borderId="0" xfId="0" applyFont="1" applyAlignment="1">
      <alignment horizontal="center"/>
    </xf>
    <xf numFmtId="10" fontId="23" fillId="0" borderId="0" xfId="3" applyNumberFormat="1" applyFont="1" applyFill="1" applyBorder="1"/>
    <xf numFmtId="0" fontId="13" fillId="5" borderId="21" xfId="0" applyFont="1" applyFill="1" applyBorder="1" applyAlignment="1" applyProtection="1">
      <alignment horizontal="left" vertical="top" wrapText="1"/>
      <protection locked="0"/>
    </xf>
    <xf numFmtId="0" fontId="30" fillId="2" borderId="20" xfId="0" applyFont="1" applyFill="1" applyBorder="1" applyAlignment="1">
      <alignment horizontal="center"/>
    </xf>
    <xf numFmtId="0" fontId="13" fillId="5" borderId="1" xfId="0" applyFont="1" applyFill="1" applyBorder="1" applyAlignment="1" applyProtection="1">
      <alignment vertical="top" wrapText="1"/>
      <protection locked="0"/>
    </xf>
    <xf numFmtId="0" fontId="30" fillId="2" borderId="22" xfId="0" applyFont="1" applyFill="1" applyBorder="1" applyAlignment="1">
      <alignment horizontal="center"/>
    </xf>
    <xf numFmtId="0" fontId="23" fillId="5" borderId="35" xfId="0" applyFont="1" applyFill="1" applyBorder="1"/>
    <xf numFmtId="0" fontId="23" fillId="5" borderId="37" xfId="0" applyFont="1" applyFill="1" applyBorder="1"/>
    <xf numFmtId="0" fontId="23" fillId="5" borderId="39" xfId="0" applyFont="1" applyFill="1" applyBorder="1"/>
    <xf numFmtId="0" fontId="23" fillId="5" borderId="41" xfId="0" applyFont="1" applyFill="1" applyBorder="1"/>
    <xf numFmtId="0" fontId="23" fillId="0" borderId="12" xfId="0" applyFont="1" applyBorder="1"/>
    <xf numFmtId="0" fontId="23" fillId="5" borderId="36" xfId="0" applyFont="1" applyFill="1" applyBorder="1"/>
    <xf numFmtId="0" fontId="23" fillId="5" borderId="38" xfId="0" applyFont="1" applyFill="1" applyBorder="1"/>
    <xf numFmtId="0" fontId="23" fillId="5" borderId="40" xfId="0" applyFont="1" applyFill="1" applyBorder="1"/>
    <xf numFmtId="0" fontId="23" fillId="5" borderId="42" xfId="0" applyFont="1" applyFill="1" applyBorder="1"/>
    <xf numFmtId="0" fontId="23" fillId="5" borderId="43" xfId="0" applyFont="1" applyFill="1" applyBorder="1"/>
    <xf numFmtId="10" fontId="23" fillId="9" borderId="27" xfId="3" applyNumberFormat="1" applyFont="1" applyFill="1" applyBorder="1"/>
    <xf numFmtId="0" fontId="29" fillId="9" borderId="0" xfId="0" applyFont="1" applyFill="1" applyAlignment="1">
      <alignment vertical="center"/>
    </xf>
    <xf numFmtId="0" fontId="19" fillId="7" borderId="1" xfId="0" applyFont="1" applyFill="1" applyBorder="1" applyAlignment="1">
      <alignment horizontal="center" vertical="center"/>
    </xf>
    <xf numFmtId="0" fontId="23" fillId="9" borderId="23" xfId="0" applyFont="1" applyFill="1" applyBorder="1"/>
    <xf numFmtId="0" fontId="31" fillId="7"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9" fillId="10" borderId="1" xfId="0" applyFont="1" applyFill="1" applyBorder="1" applyAlignment="1">
      <alignment horizontal="center" vertical="center" wrapText="1"/>
    </xf>
    <xf numFmtId="0" fontId="19" fillId="10" borderId="2" xfId="0" applyFont="1" applyFill="1" applyBorder="1" applyAlignment="1">
      <alignment horizontal="center" vertical="center" wrapText="1"/>
    </xf>
    <xf numFmtId="0" fontId="19" fillId="7" borderId="18" xfId="0" applyFont="1" applyFill="1" applyBorder="1" applyAlignment="1">
      <alignment horizontal="center" vertical="center"/>
    </xf>
    <xf numFmtId="0" fontId="19" fillId="7" borderId="12" xfId="0" applyFont="1" applyFill="1" applyBorder="1" applyAlignment="1">
      <alignment horizontal="center" vertical="center"/>
    </xf>
    <xf numFmtId="0" fontId="19" fillId="10" borderId="21" xfId="0" applyFont="1" applyFill="1" applyBorder="1" applyAlignment="1">
      <alignment horizontal="center" vertical="center" wrapText="1"/>
    </xf>
  </cellXfs>
  <cellStyles count="4">
    <cellStyle name="Normal" xfId="0" builtinId="0"/>
    <cellStyle name="Normal 2" xfId="1" xr:uid="{94BB1EC8-066A-4BC7-86FF-773BA3C2DDC8}"/>
    <cellStyle name="Normal 3 2" xfId="2" xr:uid="{51371CF7-1523-46E8-B432-886C1CFAB5CB}"/>
    <cellStyle name="Percent" xfId="3" builtinId="5"/>
  </cellStyles>
  <dxfs count="26">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b/>
        <i val="0"/>
        <color rgb="FFC00000"/>
      </font>
    </dxf>
    <dxf>
      <font>
        <b/>
        <i val="0"/>
        <color theme="9" tint="-0.499984740745262"/>
      </font>
    </dxf>
    <dxf>
      <font>
        <b/>
        <i val="0"/>
        <color theme="9" tint="-0.499984740745262"/>
      </font>
    </dxf>
    <dxf>
      <font>
        <b/>
        <i val="0"/>
        <color rgb="FFC00000"/>
      </font>
    </dxf>
    <dxf>
      <fill>
        <patternFill>
          <bgColor theme="2" tint="-0.499984740745262"/>
        </patternFill>
      </fill>
    </dxf>
    <dxf>
      <fill>
        <patternFill>
          <bgColor theme="2" tint="-0.499984740745262"/>
        </patternFill>
      </fill>
    </dxf>
    <dxf>
      <fill>
        <patternFill>
          <bgColor theme="2" tint="-0.499984740745262"/>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b/>
        <i val="0"/>
        <color rgb="FFC00000"/>
      </font>
    </dxf>
    <dxf>
      <font>
        <b/>
        <i val="0"/>
        <color theme="9" tint="-0.499984740745262"/>
      </font>
    </dxf>
    <dxf>
      <font>
        <b/>
        <i val="0"/>
        <color theme="9" tint="-0.499984740745262"/>
      </font>
    </dxf>
    <dxf>
      <font>
        <b/>
        <i val="0"/>
        <color rgb="FFC00000"/>
      </font>
    </dxf>
    <dxf>
      <fill>
        <patternFill>
          <bgColor theme="2" tint="-0.499984740745262"/>
        </patternFill>
      </fill>
    </dxf>
    <dxf>
      <fill>
        <patternFill>
          <bgColor theme="2" tint="-0.499984740745262"/>
        </patternFill>
      </fill>
    </dxf>
    <dxf>
      <font>
        <color theme="1"/>
      </font>
      <fill>
        <patternFill>
          <bgColor rgb="FF757171"/>
        </patternFill>
      </fill>
    </dxf>
  </dxfs>
  <tableStyles count="0" defaultTableStyle="TableStyleMedium2" defaultPivotStyle="PivotStyleLight16"/>
  <colors>
    <mruColors>
      <color rgb="FF2E51A1"/>
      <color rgb="FF142A50"/>
      <color rgb="FFDFEEF4"/>
      <color rgb="FFF7F8F8"/>
      <color rgb="FF444444"/>
      <color rgb="FFFFC7CE"/>
      <color rgb="FF757171"/>
      <color rgb="FFF1F1F1"/>
      <color rgb="FFFFFFFF"/>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70486</xdr:colOff>
      <xdr:row>0</xdr:row>
      <xdr:rowOff>38101</xdr:rowOff>
    </xdr:from>
    <xdr:ext cx="1238249" cy="1238249"/>
    <xdr:pic>
      <xdr:nvPicPr>
        <xdr:cNvPr id="3" name="Picture 1">
          <a:extLst>
            <a:ext uri="{FF2B5EF4-FFF2-40B4-BE49-F238E27FC236}">
              <a16:creationId xmlns:a16="http://schemas.microsoft.com/office/drawing/2014/main" id="{A7C04739-B2C3-48D9-92A2-EB2200E55F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3361" y="38101"/>
          <a:ext cx="1238249" cy="123824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123825</xdr:rowOff>
    </xdr:from>
    <xdr:to>
      <xdr:col>1</xdr:col>
      <xdr:colOff>942975</xdr:colOff>
      <xdr:row>7</xdr:row>
      <xdr:rowOff>85725</xdr:rowOff>
    </xdr:to>
    <xdr:pic>
      <xdr:nvPicPr>
        <xdr:cNvPr id="8" name="Picture 7">
          <a:extLst>
            <a:ext uri="{FF2B5EF4-FFF2-40B4-BE49-F238E27FC236}">
              <a16:creationId xmlns:a16="http://schemas.microsoft.com/office/drawing/2014/main" id="{210069A9-8041-B8DD-82E9-3FC7A38D6C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3825"/>
          <a:ext cx="1876425" cy="1876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0</xdr:row>
      <xdr:rowOff>161925</xdr:rowOff>
    </xdr:from>
    <xdr:to>
      <xdr:col>1</xdr:col>
      <xdr:colOff>952500</xdr:colOff>
      <xdr:row>7</xdr:row>
      <xdr:rowOff>76200</xdr:rowOff>
    </xdr:to>
    <xdr:pic>
      <xdr:nvPicPr>
        <xdr:cNvPr id="3" name="Picture 2">
          <a:extLst>
            <a:ext uri="{FF2B5EF4-FFF2-40B4-BE49-F238E27FC236}">
              <a16:creationId xmlns:a16="http://schemas.microsoft.com/office/drawing/2014/main" id="{656C791B-EB59-4CF7-B3BE-BB23501E94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5" y="161925"/>
          <a:ext cx="1876425" cy="1876425"/>
        </a:xfrm>
        <a:prstGeom prst="rect">
          <a:avLst/>
        </a:prstGeom>
      </xdr:spPr>
    </xdr:pic>
    <xdr:clientData/>
  </xdr:twoCellAnchor>
</xdr:wsDr>
</file>

<file path=xl/theme/theme1.xml><?xml version="1.0" encoding="utf-8"?>
<a:theme xmlns:a="http://schemas.openxmlformats.org/drawingml/2006/main" name="StateRAMP_Templat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BC61A-3F04-4B49-8051-4C71FBC63159}">
  <sheetPr>
    <tabColor theme="0" tint="-0.499984740745262"/>
    <pageSetUpPr fitToPage="1"/>
  </sheetPr>
  <dimension ref="A1:AA977"/>
  <sheetViews>
    <sheetView tabSelected="1" zoomScaleNormal="100" workbookViewId="0">
      <selection activeCell="B13" sqref="B13:F15"/>
    </sheetView>
  </sheetViews>
  <sheetFormatPr defaultColWidth="14.42578125" defaultRowHeight="15" x14ac:dyDescent="0.25"/>
  <cols>
    <col min="1" max="1" width="2.140625" style="3" customWidth="1"/>
    <col min="2" max="2" width="20.85546875" style="3" customWidth="1"/>
    <col min="3" max="3" width="35.5703125" style="3" customWidth="1"/>
    <col min="4" max="4" width="36.5703125" style="3" customWidth="1"/>
    <col min="5" max="5" width="29" style="3" customWidth="1"/>
    <col min="6" max="6" width="97" style="3" customWidth="1"/>
    <col min="7" max="7" width="9.140625" style="3" customWidth="1"/>
    <col min="8" max="27" width="30.85546875" style="3" customWidth="1"/>
    <col min="28" max="16384" width="14.42578125" style="3"/>
  </cols>
  <sheetData>
    <row r="1" spans="1:27" ht="113.25" customHeight="1" thickBot="1" x14ac:dyDescent="0.3">
      <c r="A1" s="1"/>
      <c r="B1" s="2"/>
      <c r="C1" s="19" t="s">
        <v>365</v>
      </c>
      <c r="D1" s="17"/>
      <c r="E1" s="17"/>
      <c r="F1" s="18"/>
      <c r="G1" s="1"/>
      <c r="H1" s="1"/>
      <c r="I1" s="1"/>
      <c r="J1" s="1"/>
      <c r="K1" s="1"/>
      <c r="L1" s="1"/>
      <c r="M1" s="1"/>
      <c r="N1" s="1"/>
      <c r="O1" s="1"/>
      <c r="P1" s="1"/>
      <c r="Q1" s="1"/>
      <c r="R1" s="1"/>
      <c r="S1" s="1"/>
      <c r="T1" s="1"/>
      <c r="U1" s="1"/>
      <c r="V1" s="1"/>
      <c r="W1" s="1"/>
      <c r="X1" s="1"/>
      <c r="Y1" s="1"/>
      <c r="Z1" s="1"/>
      <c r="AA1" s="1"/>
    </row>
    <row r="2" spans="1:27" ht="23.25" x14ac:dyDescent="0.25">
      <c r="A2" s="4"/>
      <c r="B2" s="5"/>
      <c r="C2" s="6"/>
      <c r="D2" s="6"/>
      <c r="E2" s="6"/>
      <c r="F2" s="6"/>
      <c r="G2" s="5"/>
      <c r="H2" s="4"/>
      <c r="I2" s="4"/>
      <c r="J2" s="4"/>
      <c r="K2" s="4"/>
      <c r="L2" s="4"/>
      <c r="M2" s="4"/>
      <c r="N2" s="4"/>
      <c r="O2" s="4"/>
      <c r="P2" s="4"/>
      <c r="Q2" s="4"/>
      <c r="R2" s="4"/>
      <c r="S2" s="4"/>
      <c r="T2" s="4"/>
      <c r="U2" s="4"/>
      <c r="V2" s="4"/>
      <c r="W2" s="4"/>
      <c r="X2" s="4"/>
      <c r="Y2" s="4"/>
      <c r="Z2" s="4"/>
      <c r="AA2" s="4"/>
    </row>
    <row r="3" spans="1:27" ht="30" customHeight="1" thickBot="1" x14ac:dyDescent="0.3">
      <c r="A3" s="7"/>
      <c r="B3" s="20" t="s">
        <v>0</v>
      </c>
      <c r="C3" s="20"/>
      <c r="D3" s="20"/>
      <c r="E3" s="20"/>
      <c r="F3" s="20"/>
      <c r="G3" s="8"/>
      <c r="H3" s="7"/>
      <c r="I3" s="7"/>
      <c r="J3" s="7"/>
      <c r="K3" s="7"/>
      <c r="L3" s="7"/>
      <c r="M3" s="7"/>
      <c r="N3" s="7"/>
      <c r="O3" s="7"/>
      <c r="P3" s="7"/>
      <c r="Q3" s="7"/>
      <c r="R3" s="7"/>
      <c r="S3" s="7"/>
      <c r="T3" s="7"/>
      <c r="U3" s="7"/>
      <c r="V3" s="7"/>
      <c r="W3" s="7"/>
      <c r="X3" s="7"/>
      <c r="Y3" s="7"/>
      <c r="Z3" s="7"/>
      <c r="AA3" s="7"/>
    </row>
    <row r="4" spans="1:27" s="30" customFormat="1" ht="21.75" customHeight="1" thickBot="1" x14ac:dyDescent="0.3">
      <c r="A4" s="24"/>
      <c r="B4" s="32" t="s">
        <v>1</v>
      </c>
      <c r="C4" s="33" t="s">
        <v>2</v>
      </c>
      <c r="D4" s="33" t="s">
        <v>3</v>
      </c>
      <c r="E4" s="33"/>
      <c r="F4" s="32" t="s">
        <v>4</v>
      </c>
      <c r="G4" s="29"/>
      <c r="H4" s="24"/>
      <c r="I4" s="24"/>
      <c r="J4" s="24"/>
      <c r="K4" s="24"/>
      <c r="L4" s="24"/>
      <c r="M4" s="24"/>
      <c r="N4" s="24"/>
      <c r="O4" s="24"/>
      <c r="P4" s="24"/>
      <c r="Q4" s="24"/>
      <c r="R4" s="24"/>
      <c r="S4" s="24"/>
      <c r="T4" s="24"/>
      <c r="U4" s="24"/>
      <c r="V4" s="24"/>
      <c r="W4" s="24"/>
      <c r="X4" s="24"/>
      <c r="Y4" s="24"/>
      <c r="Z4" s="24"/>
      <c r="AA4" s="24"/>
    </row>
    <row r="5" spans="1:27" s="30" customFormat="1" ht="19.5" x14ac:dyDescent="0.25">
      <c r="A5" s="24"/>
      <c r="B5" s="25">
        <v>45618</v>
      </c>
      <c r="C5" s="26" t="s">
        <v>5</v>
      </c>
      <c r="D5" s="27">
        <v>1</v>
      </c>
      <c r="E5" s="28"/>
      <c r="F5" s="28" t="s">
        <v>366</v>
      </c>
      <c r="G5" s="29"/>
      <c r="H5" s="24"/>
      <c r="I5" s="24"/>
      <c r="J5" s="24"/>
      <c r="K5" s="24"/>
      <c r="L5" s="24"/>
      <c r="M5" s="24"/>
      <c r="N5" s="24"/>
      <c r="O5" s="24"/>
      <c r="P5" s="24"/>
      <c r="Q5" s="24"/>
      <c r="R5" s="24"/>
      <c r="S5" s="24"/>
      <c r="T5" s="24"/>
      <c r="U5" s="24"/>
      <c r="V5" s="24"/>
      <c r="W5" s="24"/>
      <c r="X5" s="24"/>
      <c r="Y5" s="24"/>
      <c r="Z5" s="24"/>
      <c r="AA5" s="24"/>
    </row>
    <row r="6" spans="1:27" s="30" customFormat="1" ht="78" x14ac:dyDescent="0.25">
      <c r="A6" s="24"/>
      <c r="B6" s="25">
        <v>45693</v>
      </c>
      <c r="C6" s="31" t="s">
        <v>364</v>
      </c>
      <c r="D6" s="27">
        <v>1.1000000000000001</v>
      </c>
      <c r="E6" s="28"/>
      <c r="F6" s="28" t="s">
        <v>366</v>
      </c>
      <c r="G6" s="29"/>
      <c r="H6" s="24"/>
      <c r="I6" s="24"/>
      <c r="J6" s="24"/>
      <c r="K6" s="24"/>
      <c r="L6" s="24"/>
      <c r="M6" s="24"/>
      <c r="N6" s="24"/>
      <c r="O6" s="24"/>
      <c r="P6" s="24"/>
      <c r="Q6" s="24"/>
      <c r="R6" s="24"/>
      <c r="S6" s="24"/>
      <c r="T6" s="24"/>
      <c r="U6" s="24"/>
      <c r="V6" s="24"/>
      <c r="W6" s="24"/>
      <c r="X6" s="24"/>
      <c r="Y6" s="24"/>
      <c r="Z6" s="24"/>
      <c r="AA6" s="24"/>
    </row>
    <row r="7" spans="1:27" ht="32.25" customHeight="1" x14ac:dyDescent="0.25">
      <c r="A7" s="7"/>
      <c r="G7" s="8"/>
      <c r="H7" s="7"/>
      <c r="I7" s="7"/>
      <c r="J7" s="7"/>
      <c r="K7" s="7"/>
      <c r="L7" s="7"/>
      <c r="M7" s="7"/>
      <c r="N7" s="7"/>
      <c r="O7" s="7"/>
      <c r="P7" s="7"/>
      <c r="Q7" s="7"/>
      <c r="R7" s="7"/>
      <c r="S7" s="7"/>
      <c r="T7" s="7"/>
      <c r="U7" s="7"/>
      <c r="V7" s="7"/>
      <c r="W7" s="7"/>
      <c r="X7" s="7"/>
      <c r="Y7" s="7"/>
      <c r="Z7" s="7"/>
      <c r="AA7" s="7"/>
    </row>
    <row r="8" spans="1:27" ht="17.25" customHeight="1" x14ac:dyDescent="0.25">
      <c r="A8" s="7"/>
      <c r="B8" s="9"/>
      <c r="C8" s="9"/>
      <c r="D8" s="9"/>
      <c r="E8" s="9"/>
      <c r="F8" s="9"/>
      <c r="G8" s="8"/>
      <c r="H8" s="7"/>
      <c r="I8" s="7"/>
      <c r="J8" s="7"/>
      <c r="K8" s="7"/>
      <c r="L8" s="7"/>
      <c r="M8" s="7"/>
      <c r="N8" s="7"/>
      <c r="O8" s="7"/>
      <c r="P8" s="7"/>
      <c r="Q8" s="7"/>
      <c r="R8" s="7"/>
      <c r="S8" s="7"/>
      <c r="T8" s="7"/>
      <c r="U8" s="7"/>
      <c r="V8" s="7"/>
      <c r="W8" s="7"/>
      <c r="X8" s="7"/>
      <c r="Y8" s="7"/>
      <c r="Z8" s="7"/>
      <c r="AA8" s="7"/>
    </row>
    <row r="9" spans="1:27" ht="34.5" customHeight="1" thickBot="1" x14ac:dyDescent="0.3">
      <c r="A9" s="7"/>
      <c r="B9" s="20" t="s">
        <v>6</v>
      </c>
      <c r="C9" s="20"/>
      <c r="D9" s="20"/>
      <c r="E9" s="20"/>
      <c r="F9" s="20"/>
      <c r="G9" s="8"/>
      <c r="H9" s="7"/>
      <c r="I9" s="7"/>
      <c r="J9" s="7"/>
      <c r="K9" s="7"/>
      <c r="L9" s="7"/>
      <c r="M9" s="7"/>
      <c r="N9" s="7"/>
      <c r="O9" s="7"/>
      <c r="P9" s="7"/>
      <c r="Q9" s="7"/>
      <c r="R9" s="7"/>
      <c r="S9" s="7"/>
      <c r="T9" s="7"/>
      <c r="U9" s="7"/>
      <c r="V9" s="7"/>
      <c r="W9" s="7"/>
      <c r="X9" s="7"/>
      <c r="Y9" s="7"/>
      <c r="Z9" s="7"/>
      <c r="AA9" s="7"/>
    </row>
    <row r="10" spans="1:27" ht="72.75" customHeight="1" x14ac:dyDescent="0.4">
      <c r="A10" s="7"/>
      <c r="B10" s="22" t="s">
        <v>360</v>
      </c>
      <c r="C10" s="23"/>
      <c r="D10" s="23"/>
      <c r="E10" s="23"/>
      <c r="F10" s="23"/>
      <c r="G10" s="8"/>
      <c r="H10" s="7"/>
      <c r="I10" s="7"/>
      <c r="J10" s="7"/>
      <c r="K10" s="7"/>
      <c r="L10" s="7"/>
      <c r="M10" s="7"/>
      <c r="N10" s="7"/>
      <c r="O10" s="7"/>
      <c r="P10" s="7"/>
      <c r="Q10" s="7"/>
      <c r="R10" s="7"/>
      <c r="S10" s="7"/>
      <c r="T10" s="7"/>
      <c r="U10" s="7"/>
      <c r="V10" s="7"/>
      <c r="W10" s="7"/>
      <c r="X10" s="7"/>
      <c r="Y10" s="7"/>
      <c r="Z10" s="7"/>
      <c r="AA10" s="7"/>
    </row>
    <row r="11" spans="1:27" ht="33.75" customHeight="1" x14ac:dyDescent="0.25">
      <c r="A11" s="7"/>
      <c r="B11" s="21"/>
      <c r="C11" s="21"/>
      <c r="D11" s="21"/>
      <c r="E11" s="21"/>
      <c r="F11" s="21"/>
      <c r="G11" s="8"/>
      <c r="H11" s="7"/>
      <c r="I11" s="7"/>
      <c r="J11" s="7"/>
      <c r="K11" s="7"/>
      <c r="L11" s="7"/>
      <c r="M11" s="7"/>
      <c r="N11" s="7"/>
      <c r="O11" s="7"/>
      <c r="P11" s="7"/>
      <c r="Q11" s="7"/>
      <c r="R11" s="7"/>
      <c r="S11" s="7"/>
      <c r="T11" s="7"/>
      <c r="U11" s="7"/>
      <c r="V11" s="7"/>
      <c r="W11" s="7"/>
      <c r="X11" s="7"/>
      <c r="Y11" s="7"/>
      <c r="Z11" s="7"/>
      <c r="AA11" s="7"/>
    </row>
    <row r="12" spans="1:27" ht="36" customHeight="1" thickBot="1" x14ac:dyDescent="0.3">
      <c r="A12" s="7"/>
      <c r="B12" s="20" t="s">
        <v>7</v>
      </c>
      <c r="C12" s="20"/>
      <c r="D12" s="20"/>
      <c r="E12" s="20"/>
      <c r="F12" s="20"/>
      <c r="G12" s="8"/>
      <c r="H12" s="7"/>
      <c r="I12" s="7"/>
      <c r="J12" s="7"/>
      <c r="K12" s="7"/>
      <c r="L12" s="7"/>
      <c r="M12" s="7"/>
      <c r="N12" s="7"/>
      <c r="O12" s="7"/>
      <c r="P12" s="7"/>
      <c r="Q12" s="7"/>
      <c r="R12" s="7"/>
      <c r="S12" s="7"/>
      <c r="T12" s="7"/>
      <c r="U12" s="7"/>
      <c r="V12" s="7"/>
      <c r="W12" s="7"/>
      <c r="X12" s="7"/>
      <c r="Y12" s="7"/>
      <c r="Z12" s="7"/>
      <c r="AA12" s="7"/>
    </row>
    <row r="13" spans="1:27" ht="409.5" customHeight="1" x14ac:dyDescent="0.25">
      <c r="A13" s="7"/>
      <c r="B13" s="34" t="s">
        <v>368</v>
      </c>
      <c r="C13" s="34"/>
      <c r="D13" s="34"/>
      <c r="E13" s="34"/>
      <c r="F13" s="34"/>
      <c r="G13" s="8"/>
      <c r="H13" s="7"/>
      <c r="I13" s="7"/>
      <c r="J13" s="7"/>
      <c r="K13" s="7"/>
      <c r="L13" s="7"/>
      <c r="M13" s="7"/>
      <c r="N13" s="7"/>
      <c r="O13" s="7"/>
      <c r="P13" s="7"/>
      <c r="Q13" s="7"/>
      <c r="R13" s="7"/>
      <c r="S13" s="7"/>
      <c r="T13" s="7"/>
      <c r="U13" s="7"/>
      <c r="V13" s="7"/>
      <c r="W13" s="7"/>
      <c r="X13" s="7"/>
      <c r="Y13" s="7"/>
      <c r="Z13" s="7"/>
      <c r="AA13" s="7"/>
    </row>
    <row r="14" spans="1:27" ht="75" customHeight="1" x14ac:dyDescent="0.25">
      <c r="A14" s="7"/>
      <c r="B14" s="35"/>
      <c r="C14" s="35"/>
      <c r="D14" s="35"/>
      <c r="E14" s="35"/>
      <c r="F14" s="35"/>
      <c r="G14" s="8"/>
      <c r="H14" s="7"/>
      <c r="I14" s="7"/>
      <c r="J14" s="7"/>
      <c r="K14" s="7"/>
      <c r="L14" s="7"/>
      <c r="M14" s="7"/>
      <c r="N14" s="7"/>
      <c r="O14" s="7"/>
      <c r="P14" s="7"/>
      <c r="Q14" s="7"/>
      <c r="R14" s="7"/>
      <c r="S14" s="7"/>
      <c r="T14" s="7"/>
      <c r="U14" s="7"/>
      <c r="V14" s="7"/>
      <c r="W14" s="7"/>
      <c r="X14" s="7"/>
      <c r="Y14" s="7"/>
      <c r="Z14" s="7"/>
      <c r="AA14" s="7"/>
    </row>
    <row r="15" spans="1:27" ht="18.75" customHeight="1" x14ac:dyDescent="0.25">
      <c r="A15" s="7"/>
      <c r="B15" s="35"/>
      <c r="C15" s="35"/>
      <c r="D15" s="35"/>
      <c r="E15" s="35"/>
      <c r="F15" s="35"/>
      <c r="G15" s="8"/>
      <c r="H15" s="7"/>
      <c r="I15" s="7"/>
      <c r="J15" s="7"/>
      <c r="K15" s="7"/>
      <c r="L15" s="7"/>
      <c r="M15" s="7"/>
      <c r="N15" s="7"/>
      <c r="O15" s="7"/>
      <c r="P15" s="7"/>
      <c r="Q15" s="7"/>
      <c r="R15" s="7"/>
      <c r="S15" s="7"/>
      <c r="T15" s="7"/>
      <c r="U15" s="7"/>
      <c r="V15" s="7"/>
      <c r="W15" s="7"/>
      <c r="X15" s="7"/>
      <c r="Y15" s="7"/>
      <c r="Z15" s="7"/>
      <c r="AA15" s="7"/>
    </row>
    <row r="16" spans="1:27" x14ac:dyDescent="0.25">
      <c r="A16" s="7"/>
      <c r="B16" s="7"/>
      <c r="C16" s="7"/>
      <c r="D16" s="7"/>
      <c r="E16" s="7"/>
      <c r="F16" s="7"/>
      <c r="G16" s="8"/>
      <c r="H16" s="7"/>
      <c r="I16" s="7"/>
      <c r="J16" s="7"/>
      <c r="K16" s="7"/>
      <c r="L16" s="7"/>
      <c r="M16" s="7"/>
      <c r="N16" s="7"/>
      <c r="O16" s="7"/>
      <c r="P16" s="7"/>
      <c r="Q16" s="7"/>
      <c r="R16" s="7"/>
      <c r="S16" s="7"/>
      <c r="T16" s="7"/>
      <c r="U16" s="7"/>
      <c r="V16" s="7"/>
      <c r="W16" s="7"/>
      <c r="X16" s="7"/>
      <c r="Y16" s="7"/>
      <c r="Z16" s="7"/>
      <c r="AA16" s="7"/>
    </row>
    <row r="17" spans="1:27" ht="18.75" x14ac:dyDescent="0.25">
      <c r="A17" s="7"/>
      <c r="B17" s="13"/>
      <c r="C17" s="14"/>
      <c r="D17" s="14"/>
      <c r="E17" s="14"/>
      <c r="F17" s="14"/>
      <c r="G17" s="8"/>
      <c r="H17" s="7"/>
      <c r="I17" s="7"/>
      <c r="J17" s="7"/>
      <c r="K17" s="7"/>
      <c r="L17" s="7"/>
      <c r="M17" s="7"/>
      <c r="N17" s="7"/>
      <c r="O17" s="7"/>
      <c r="P17" s="7"/>
      <c r="Q17" s="7"/>
      <c r="R17" s="7"/>
      <c r="S17" s="7"/>
      <c r="T17" s="7"/>
      <c r="U17" s="7"/>
      <c r="V17" s="7"/>
      <c r="W17" s="7"/>
      <c r="X17" s="7"/>
      <c r="Y17" s="7"/>
      <c r="Z17" s="7"/>
      <c r="AA17" s="7"/>
    </row>
    <row r="18" spans="1:27" x14ac:dyDescent="0.25">
      <c r="A18" s="7"/>
      <c r="B18" s="7"/>
      <c r="C18" s="7"/>
      <c r="D18" s="7"/>
      <c r="E18" s="7"/>
      <c r="F18" s="7"/>
      <c r="G18" s="8"/>
      <c r="H18" s="7"/>
      <c r="I18" s="7"/>
      <c r="J18" s="7"/>
      <c r="K18" s="7"/>
      <c r="L18" s="7"/>
      <c r="M18" s="7"/>
      <c r="N18" s="7"/>
      <c r="O18" s="7"/>
      <c r="P18" s="7"/>
      <c r="Q18" s="7"/>
      <c r="R18" s="7"/>
      <c r="S18" s="7"/>
      <c r="T18" s="7"/>
      <c r="U18" s="7"/>
      <c r="V18" s="7"/>
      <c r="W18" s="7"/>
      <c r="X18" s="7"/>
      <c r="Y18" s="7"/>
      <c r="Z18" s="7"/>
      <c r="AA18" s="7"/>
    </row>
    <row r="19" spans="1:27" ht="18.75" x14ac:dyDescent="0.25">
      <c r="A19" s="7"/>
      <c r="B19" s="15"/>
      <c r="C19" s="16"/>
      <c r="D19" s="16"/>
      <c r="E19" s="16"/>
      <c r="F19" s="16"/>
      <c r="G19" s="8"/>
      <c r="H19" s="7"/>
      <c r="I19" s="7"/>
      <c r="J19" s="7"/>
      <c r="K19" s="7"/>
      <c r="L19" s="7"/>
      <c r="M19" s="7"/>
      <c r="N19" s="7"/>
      <c r="O19" s="7"/>
      <c r="P19" s="7"/>
      <c r="Q19" s="7"/>
      <c r="R19" s="7"/>
      <c r="S19" s="7"/>
      <c r="T19" s="7"/>
      <c r="U19" s="7"/>
      <c r="V19" s="7"/>
      <c r="W19" s="7"/>
      <c r="X19" s="7"/>
      <c r="Y19" s="7"/>
      <c r="Z19" s="7"/>
      <c r="AA19" s="7"/>
    </row>
    <row r="20" spans="1:27" x14ac:dyDescent="0.25">
      <c r="A20" s="7"/>
      <c r="B20" s="7"/>
      <c r="C20" s="7"/>
      <c r="D20" s="7"/>
      <c r="E20" s="7"/>
      <c r="F20" s="7"/>
      <c r="G20" s="8"/>
      <c r="H20" s="7"/>
      <c r="I20" s="7"/>
      <c r="J20" s="7"/>
      <c r="K20" s="7"/>
      <c r="L20" s="7"/>
      <c r="M20" s="7"/>
      <c r="N20" s="7"/>
      <c r="O20" s="7"/>
      <c r="P20" s="7"/>
      <c r="Q20" s="7"/>
      <c r="R20" s="7"/>
      <c r="S20" s="7"/>
      <c r="T20" s="7"/>
      <c r="U20" s="7"/>
      <c r="V20" s="7"/>
      <c r="W20" s="7"/>
      <c r="X20" s="7"/>
      <c r="Y20" s="7"/>
      <c r="Z20" s="7"/>
      <c r="AA20" s="7"/>
    </row>
    <row r="21" spans="1:27" x14ac:dyDescent="0.25">
      <c r="A21" s="10"/>
      <c r="B21" s="7"/>
      <c r="C21" s="7"/>
      <c r="D21" s="7"/>
      <c r="E21" s="7"/>
      <c r="F21" s="7"/>
      <c r="G21" s="10"/>
      <c r="H21" s="10"/>
      <c r="I21" s="10"/>
      <c r="J21" s="10"/>
      <c r="K21" s="10"/>
      <c r="L21" s="10"/>
      <c r="M21" s="10"/>
      <c r="N21" s="10"/>
      <c r="O21" s="10"/>
      <c r="P21" s="10"/>
      <c r="Q21" s="10"/>
      <c r="R21" s="10"/>
      <c r="S21" s="10"/>
      <c r="T21" s="10"/>
      <c r="U21" s="10"/>
      <c r="V21" s="10"/>
      <c r="W21" s="10"/>
      <c r="X21" s="10"/>
      <c r="Y21" s="10"/>
      <c r="Z21" s="10"/>
      <c r="AA21" s="10"/>
    </row>
    <row r="22" spans="1:27"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row>
    <row r="23" spans="1:27"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row>
    <row r="24" spans="1:27"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row>
    <row r="25" spans="1:27"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row>
    <row r="26" spans="1:27"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row>
    <row r="27" spans="1:27"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row>
    <row r="28" spans="1:27"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row>
    <row r="29" spans="1:27"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row>
    <row r="30" spans="1:27"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row>
    <row r="31" spans="1:27"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row>
    <row r="32" spans="1:27"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row>
    <row r="33" spans="1:27"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row>
    <row r="34" spans="1:27"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row>
    <row r="35" spans="1:27" x14ac:dyDescent="0.25">
      <c r="A35" s="7"/>
      <c r="B35" s="7"/>
      <c r="C35" s="7"/>
      <c r="D35" s="7"/>
      <c r="E35" s="7"/>
      <c r="F35" s="7"/>
      <c r="G35" s="7"/>
      <c r="H35" s="7"/>
      <c r="I35" s="7"/>
      <c r="J35" s="7"/>
      <c r="K35" s="7"/>
      <c r="L35" s="7"/>
      <c r="M35" s="7"/>
      <c r="N35" s="7"/>
      <c r="O35" s="7"/>
      <c r="P35" s="7"/>
      <c r="Q35" s="7"/>
      <c r="R35" s="7"/>
      <c r="S35" s="7"/>
      <c r="T35" s="7"/>
      <c r="U35" s="7"/>
      <c r="V35" s="7"/>
      <c r="W35" s="7"/>
      <c r="X35" s="7"/>
      <c r="Y35" s="7"/>
      <c r="Z35" s="7"/>
      <c r="AA35" s="7"/>
    </row>
    <row r="36" spans="1:27" x14ac:dyDescent="0.25">
      <c r="A36" s="7"/>
      <c r="B36" s="7"/>
      <c r="C36" s="7"/>
      <c r="D36" s="7"/>
      <c r="E36" s="7"/>
      <c r="F36" s="7"/>
      <c r="G36" s="7"/>
      <c r="H36" s="7"/>
      <c r="I36" s="7"/>
      <c r="J36" s="7"/>
      <c r="K36" s="7"/>
      <c r="L36" s="7"/>
      <c r="M36" s="7"/>
      <c r="N36" s="7"/>
      <c r="O36" s="7"/>
      <c r="P36" s="7"/>
      <c r="Q36" s="7"/>
      <c r="R36" s="7"/>
      <c r="S36" s="7"/>
      <c r="T36" s="7"/>
      <c r="U36" s="7"/>
      <c r="V36" s="7"/>
      <c r="W36" s="7"/>
      <c r="X36" s="7"/>
      <c r="Y36" s="7"/>
      <c r="Z36" s="7"/>
      <c r="AA36" s="7"/>
    </row>
    <row r="37" spans="1:27" x14ac:dyDescent="0.25">
      <c r="A37" s="7"/>
      <c r="B37" s="7"/>
      <c r="C37" s="7"/>
      <c r="D37" s="7"/>
      <c r="E37" s="7"/>
      <c r="F37" s="7"/>
      <c r="G37" s="7"/>
      <c r="H37" s="7"/>
      <c r="I37" s="7"/>
      <c r="J37" s="7"/>
      <c r="K37" s="7"/>
      <c r="L37" s="7"/>
      <c r="M37" s="7"/>
      <c r="N37" s="7"/>
      <c r="O37" s="7"/>
      <c r="P37" s="7"/>
      <c r="Q37" s="7"/>
      <c r="R37" s="7"/>
      <c r="S37" s="7"/>
      <c r="T37" s="7"/>
      <c r="U37" s="7"/>
      <c r="V37" s="7"/>
      <c r="W37" s="7"/>
      <c r="X37" s="7"/>
      <c r="Y37" s="7"/>
      <c r="Z37" s="7"/>
      <c r="AA37" s="7"/>
    </row>
    <row r="38" spans="1:27" x14ac:dyDescent="0.25">
      <c r="A38" s="7"/>
      <c r="B38" s="7"/>
      <c r="C38" s="7"/>
      <c r="D38" s="7"/>
      <c r="E38" s="7"/>
      <c r="F38" s="7"/>
      <c r="G38" s="7"/>
      <c r="H38" s="7"/>
      <c r="I38" s="7"/>
      <c r="J38" s="7"/>
      <c r="K38" s="7"/>
      <c r="L38" s="7"/>
      <c r="M38" s="7"/>
      <c r="N38" s="7"/>
      <c r="O38" s="7"/>
      <c r="P38" s="7"/>
      <c r="Q38" s="7"/>
      <c r="R38" s="7"/>
      <c r="S38" s="7"/>
      <c r="T38" s="7"/>
      <c r="U38" s="7"/>
      <c r="V38" s="7"/>
      <c r="W38" s="7"/>
      <c r="X38" s="7"/>
      <c r="Y38" s="7"/>
      <c r="Z38" s="7"/>
      <c r="AA38" s="7"/>
    </row>
    <row r="39" spans="1:27" x14ac:dyDescent="0.25">
      <c r="A39" s="7"/>
      <c r="B39" s="7"/>
      <c r="C39" s="7"/>
      <c r="D39" s="7"/>
      <c r="E39" s="7"/>
      <c r="F39" s="7"/>
      <c r="G39" s="7"/>
      <c r="H39" s="7"/>
      <c r="I39" s="7"/>
      <c r="J39" s="7"/>
      <c r="K39" s="7"/>
      <c r="L39" s="7"/>
      <c r="M39" s="7"/>
      <c r="N39" s="7"/>
      <c r="O39" s="7"/>
      <c r="P39" s="7"/>
      <c r="Q39" s="7"/>
      <c r="R39" s="7"/>
      <c r="S39" s="7"/>
      <c r="T39" s="7"/>
      <c r="U39" s="7"/>
      <c r="V39" s="7"/>
      <c r="W39" s="7"/>
      <c r="X39" s="7"/>
      <c r="Y39" s="7"/>
      <c r="Z39" s="7"/>
      <c r="AA39" s="7"/>
    </row>
    <row r="40" spans="1:27" x14ac:dyDescent="0.25">
      <c r="A40" s="7"/>
      <c r="B40" s="7"/>
      <c r="C40" s="7"/>
      <c r="D40" s="7"/>
      <c r="E40" s="7"/>
      <c r="F40" s="7"/>
      <c r="G40" s="7"/>
      <c r="H40" s="7"/>
      <c r="I40" s="7"/>
      <c r="J40" s="7"/>
      <c r="K40" s="7"/>
      <c r="L40" s="7"/>
      <c r="M40" s="7"/>
      <c r="N40" s="7"/>
      <c r="O40" s="7"/>
      <c r="P40" s="7"/>
      <c r="Q40" s="7"/>
      <c r="R40" s="7"/>
      <c r="S40" s="7"/>
      <c r="T40" s="7"/>
      <c r="U40" s="7"/>
      <c r="V40" s="7"/>
      <c r="W40" s="7"/>
      <c r="X40" s="7"/>
      <c r="Y40" s="7"/>
      <c r="Z40" s="7"/>
      <c r="AA40" s="7"/>
    </row>
    <row r="41" spans="1:27"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row>
    <row r="42" spans="1:27"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row>
    <row r="43" spans="1:27"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row>
    <row r="44" spans="1:27"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row>
    <row r="45" spans="1:27"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row>
    <row r="46" spans="1:27"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row>
    <row r="47" spans="1:27"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row>
    <row r="48" spans="1:27" x14ac:dyDescent="0.25">
      <c r="A48" s="7"/>
      <c r="B48" s="7"/>
      <c r="C48" s="7"/>
      <c r="D48" s="7"/>
      <c r="E48" s="7"/>
      <c r="F48" s="7"/>
      <c r="G48" s="7"/>
      <c r="H48" s="7"/>
      <c r="I48" s="7"/>
      <c r="J48" s="7"/>
      <c r="K48" s="7"/>
      <c r="L48" s="7"/>
      <c r="M48" s="7"/>
      <c r="N48" s="7"/>
      <c r="O48" s="7"/>
      <c r="P48" s="7"/>
      <c r="Q48" s="7"/>
      <c r="R48" s="7"/>
      <c r="S48" s="7"/>
      <c r="T48" s="7"/>
      <c r="U48" s="7"/>
      <c r="V48" s="7"/>
      <c r="W48" s="7"/>
      <c r="X48" s="7"/>
      <c r="Y48" s="7"/>
      <c r="Z48" s="7"/>
      <c r="AA48" s="7"/>
    </row>
    <row r="49" spans="1:27" x14ac:dyDescent="0.25">
      <c r="A49" s="7"/>
      <c r="B49" s="7"/>
      <c r="C49" s="7"/>
      <c r="D49" s="7"/>
      <c r="E49" s="7"/>
      <c r="F49" s="7"/>
      <c r="G49" s="7"/>
      <c r="H49" s="7"/>
      <c r="I49" s="7"/>
      <c r="J49" s="7"/>
      <c r="K49" s="7"/>
      <c r="L49" s="7"/>
      <c r="M49" s="7"/>
      <c r="N49" s="7"/>
      <c r="O49" s="7"/>
      <c r="P49" s="7"/>
      <c r="Q49" s="7"/>
      <c r="R49" s="7"/>
      <c r="S49" s="7"/>
      <c r="T49" s="7"/>
      <c r="U49" s="7"/>
      <c r="V49" s="7"/>
      <c r="W49" s="7"/>
      <c r="X49" s="7"/>
      <c r="Y49" s="7"/>
      <c r="Z49" s="7"/>
      <c r="AA49" s="7"/>
    </row>
    <row r="50" spans="1:27" x14ac:dyDescent="0.25">
      <c r="A50" s="7"/>
      <c r="B50" s="7"/>
      <c r="C50" s="7"/>
      <c r="D50" s="7"/>
      <c r="E50" s="7"/>
      <c r="F50" s="7"/>
      <c r="G50" s="7"/>
      <c r="H50" s="7"/>
      <c r="I50" s="7"/>
      <c r="J50" s="7"/>
      <c r="K50" s="7"/>
      <c r="L50" s="7"/>
      <c r="M50" s="7"/>
      <c r="N50" s="7"/>
      <c r="O50" s="7"/>
      <c r="P50" s="7"/>
      <c r="Q50" s="7"/>
      <c r="R50" s="7"/>
      <c r="S50" s="7"/>
      <c r="T50" s="7"/>
      <c r="U50" s="7"/>
      <c r="V50" s="7"/>
      <c r="W50" s="7"/>
      <c r="X50" s="7"/>
      <c r="Y50" s="7"/>
      <c r="Z50" s="7"/>
      <c r="AA50" s="7"/>
    </row>
    <row r="51" spans="1:27" x14ac:dyDescent="0.25">
      <c r="A51" s="7"/>
      <c r="B51" s="7"/>
      <c r="C51" s="7"/>
      <c r="D51" s="7"/>
      <c r="E51" s="7"/>
      <c r="F51" s="7"/>
      <c r="G51" s="7"/>
      <c r="H51" s="7"/>
      <c r="I51" s="7"/>
      <c r="J51" s="7"/>
      <c r="K51" s="7"/>
      <c r="L51" s="7"/>
      <c r="M51" s="7"/>
      <c r="N51" s="7"/>
      <c r="O51" s="7"/>
      <c r="P51" s="7"/>
      <c r="Q51" s="7"/>
      <c r="R51" s="7"/>
      <c r="S51" s="7"/>
      <c r="T51" s="7"/>
      <c r="U51" s="7"/>
      <c r="V51" s="7"/>
      <c r="W51" s="7"/>
      <c r="X51" s="7"/>
      <c r="Y51" s="7"/>
      <c r="Z51" s="7"/>
      <c r="AA51" s="7"/>
    </row>
    <row r="52" spans="1:27" x14ac:dyDescent="0.25">
      <c r="A52" s="7"/>
      <c r="B52" s="7"/>
      <c r="C52" s="7"/>
      <c r="D52" s="7"/>
      <c r="E52" s="7"/>
      <c r="F52" s="7"/>
      <c r="G52" s="7"/>
      <c r="H52" s="7"/>
      <c r="I52" s="7"/>
      <c r="J52" s="7"/>
      <c r="K52" s="7"/>
      <c r="L52" s="7"/>
      <c r="M52" s="7"/>
      <c r="N52" s="7"/>
      <c r="O52" s="7"/>
      <c r="P52" s="7"/>
      <c r="Q52" s="7"/>
      <c r="R52" s="7"/>
      <c r="S52" s="7"/>
      <c r="T52" s="7"/>
      <c r="U52" s="7"/>
      <c r="V52" s="7"/>
      <c r="W52" s="7"/>
      <c r="X52" s="7"/>
      <c r="Y52" s="7"/>
      <c r="Z52" s="7"/>
      <c r="AA52" s="7"/>
    </row>
    <row r="53" spans="1:27" x14ac:dyDescent="0.25">
      <c r="A53" s="7"/>
      <c r="B53" s="7"/>
      <c r="C53" s="7"/>
      <c r="D53" s="7"/>
      <c r="E53" s="7"/>
      <c r="F53" s="7"/>
      <c r="G53" s="7"/>
      <c r="H53" s="7"/>
      <c r="I53" s="7"/>
      <c r="J53" s="7"/>
      <c r="K53" s="7"/>
      <c r="L53" s="7"/>
      <c r="M53" s="7"/>
      <c r="N53" s="7"/>
      <c r="O53" s="7"/>
      <c r="P53" s="7"/>
      <c r="Q53" s="7"/>
      <c r="R53" s="7"/>
      <c r="S53" s="7"/>
      <c r="T53" s="7"/>
      <c r="U53" s="7"/>
      <c r="V53" s="7"/>
      <c r="W53" s="7"/>
      <c r="X53" s="7"/>
      <c r="Y53" s="7"/>
      <c r="Z53" s="7"/>
      <c r="AA53" s="7"/>
    </row>
    <row r="54" spans="1:27" x14ac:dyDescent="0.25">
      <c r="A54" s="7"/>
      <c r="B54" s="7"/>
      <c r="C54" s="7"/>
      <c r="D54" s="7"/>
      <c r="E54" s="7"/>
      <c r="F54" s="7"/>
      <c r="G54" s="7"/>
      <c r="H54" s="7"/>
      <c r="I54" s="7"/>
      <c r="J54" s="7"/>
      <c r="K54" s="7"/>
      <c r="L54" s="7"/>
      <c r="M54" s="7"/>
      <c r="N54" s="7"/>
      <c r="O54" s="7"/>
      <c r="P54" s="7"/>
      <c r="Q54" s="7"/>
      <c r="R54" s="7"/>
      <c r="S54" s="7"/>
      <c r="T54" s="7"/>
      <c r="U54" s="7"/>
      <c r="V54" s="7"/>
      <c r="W54" s="7"/>
      <c r="X54" s="7"/>
      <c r="Y54" s="7"/>
      <c r="Z54" s="7"/>
      <c r="AA54" s="7"/>
    </row>
    <row r="55" spans="1:27" x14ac:dyDescent="0.25">
      <c r="A55" s="7"/>
      <c r="B55" s="7"/>
      <c r="C55" s="7"/>
      <c r="D55" s="7"/>
      <c r="E55" s="7"/>
      <c r="F55" s="7"/>
      <c r="G55" s="7"/>
      <c r="H55" s="7"/>
      <c r="I55" s="7"/>
      <c r="J55" s="7"/>
      <c r="K55" s="7"/>
      <c r="L55" s="7"/>
      <c r="M55" s="7"/>
      <c r="N55" s="7"/>
      <c r="O55" s="7"/>
      <c r="P55" s="7"/>
      <c r="Q55" s="7"/>
      <c r="R55" s="7"/>
      <c r="S55" s="7"/>
      <c r="T55" s="7"/>
      <c r="U55" s="7"/>
      <c r="V55" s="7"/>
      <c r="W55" s="7"/>
      <c r="X55" s="7"/>
      <c r="Y55" s="7"/>
      <c r="Z55" s="7"/>
      <c r="AA55" s="7"/>
    </row>
    <row r="56" spans="1:27" x14ac:dyDescent="0.25">
      <c r="A56" s="7"/>
      <c r="B56" s="7"/>
      <c r="C56" s="7"/>
      <c r="D56" s="7"/>
      <c r="E56" s="7"/>
      <c r="F56" s="7"/>
      <c r="G56" s="7"/>
      <c r="H56" s="7"/>
      <c r="I56" s="7"/>
      <c r="J56" s="7"/>
      <c r="K56" s="7"/>
      <c r="L56" s="7"/>
      <c r="M56" s="7"/>
      <c r="N56" s="7"/>
      <c r="O56" s="7"/>
      <c r="P56" s="7"/>
      <c r="Q56" s="7"/>
      <c r="R56" s="7"/>
      <c r="S56" s="7"/>
      <c r="T56" s="7"/>
      <c r="U56" s="7"/>
      <c r="V56" s="7"/>
      <c r="W56" s="7"/>
      <c r="X56" s="7"/>
      <c r="Y56" s="7"/>
      <c r="Z56" s="7"/>
      <c r="AA56" s="7"/>
    </row>
    <row r="57" spans="1:27" x14ac:dyDescent="0.25">
      <c r="A57" s="7"/>
      <c r="B57" s="7"/>
      <c r="C57" s="7"/>
      <c r="D57" s="7"/>
      <c r="E57" s="7"/>
      <c r="F57" s="7"/>
      <c r="G57" s="7"/>
      <c r="H57" s="7"/>
      <c r="I57" s="7"/>
      <c r="J57" s="7"/>
      <c r="K57" s="7"/>
      <c r="L57" s="7"/>
      <c r="M57" s="7"/>
      <c r="N57" s="7"/>
      <c r="O57" s="7"/>
      <c r="P57" s="7"/>
      <c r="Q57" s="7"/>
      <c r="R57" s="7"/>
      <c r="S57" s="7"/>
      <c r="T57" s="7"/>
      <c r="U57" s="7"/>
      <c r="V57" s="7"/>
      <c r="W57" s="7"/>
      <c r="X57" s="7"/>
      <c r="Y57" s="7"/>
      <c r="Z57" s="7"/>
      <c r="AA57" s="7"/>
    </row>
    <row r="58" spans="1:27" x14ac:dyDescent="0.25">
      <c r="A58" s="7"/>
      <c r="B58" s="7"/>
      <c r="C58" s="7"/>
      <c r="D58" s="7"/>
      <c r="E58" s="7"/>
      <c r="F58" s="7"/>
      <c r="G58" s="7"/>
      <c r="H58" s="7"/>
      <c r="I58" s="7"/>
      <c r="J58" s="7"/>
      <c r="K58" s="7"/>
      <c r="L58" s="7"/>
      <c r="M58" s="7"/>
      <c r="N58" s="7"/>
      <c r="O58" s="7"/>
      <c r="P58" s="7"/>
      <c r="Q58" s="7"/>
      <c r="R58" s="7"/>
      <c r="S58" s="7"/>
      <c r="T58" s="7"/>
      <c r="U58" s="7"/>
      <c r="V58" s="7"/>
      <c r="W58" s="7"/>
      <c r="X58" s="7"/>
      <c r="Y58" s="7"/>
      <c r="Z58" s="7"/>
      <c r="AA58" s="7"/>
    </row>
    <row r="59" spans="1:27" x14ac:dyDescent="0.25">
      <c r="A59" s="7"/>
      <c r="B59" s="7"/>
      <c r="C59" s="7"/>
      <c r="D59" s="7"/>
      <c r="E59" s="7"/>
      <c r="F59" s="7"/>
      <c r="G59" s="7"/>
      <c r="H59" s="7"/>
      <c r="I59" s="7"/>
      <c r="J59" s="7"/>
      <c r="K59" s="7"/>
      <c r="L59" s="7"/>
      <c r="M59" s="7"/>
      <c r="N59" s="7"/>
      <c r="O59" s="7"/>
      <c r="P59" s="7"/>
      <c r="Q59" s="7"/>
      <c r="R59" s="7"/>
      <c r="S59" s="7"/>
      <c r="T59" s="7"/>
      <c r="U59" s="7"/>
      <c r="V59" s="7"/>
      <c r="W59" s="7"/>
      <c r="X59" s="7"/>
      <c r="Y59" s="7"/>
      <c r="Z59" s="7"/>
      <c r="AA59" s="7"/>
    </row>
    <row r="60" spans="1:27" x14ac:dyDescent="0.25">
      <c r="A60" s="7"/>
      <c r="B60" s="7"/>
      <c r="C60" s="7"/>
      <c r="D60" s="7"/>
      <c r="E60" s="7"/>
      <c r="F60" s="7"/>
      <c r="G60" s="7"/>
      <c r="H60" s="7"/>
      <c r="I60" s="7"/>
      <c r="J60" s="7"/>
      <c r="K60" s="7"/>
      <c r="L60" s="7"/>
      <c r="M60" s="7"/>
      <c r="N60" s="7"/>
      <c r="O60" s="7"/>
      <c r="P60" s="7"/>
      <c r="Q60" s="7"/>
      <c r="R60" s="7"/>
      <c r="S60" s="7"/>
      <c r="T60" s="7"/>
      <c r="U60" s="7"/>
      <c r="V60" s="7"/>
      <c r="W60" s="7"/>
      <c r="X60" s="7"/>
      <c r="Y60" s="7"/>
      <c r="Z60" s="7"/>
      <c r="AA60" s="7"/>
    </row>
    <row r="61" spans="1:27" x14ac:dyDescent="0.25">
      <c r="A61" s="7"/>
      <c r="B61" s="7"/>
      <c r="C61" s="7"/>
      <c r="D61" s="7"/>
      <c r="E61" s="7"/>
      <c r="F61" s="7"/>
      <c r="G61" s="7"/>
      <c r="H61" s="7"/>
      <c r="I61" s="7"/>
      <c r="J61" s="7"/>
      <c r="K61" s="7"/>
      <c r="L61" s="7"/>
      <c r="M61" s="7"/>
      <c r="N61" s="7"/>
      <c r="O61" s="7"/>
      <c r="P61" s="7"/>
      <c r="Q61" s="7"/>
      <c r="R61" s="7"/>
      <c r="S61" s="7"/>
      <c r="T61" s="7"/>
      <c r="U61" s="7"/>
      <c r="V61" s="7"/>
      <c r="W61" s="7"/>
      <c r="X61" s="7"/>
      <c r="Y61" s="7"/>
      <c r="Z61" s="7"/>
      <c r="AA61" s="7"/>
    </row>
    <row r="62" spans="1:27" x14ac:dyDescent="0.25">
      <c r="A62" s="7"/>
      <c r="B62" s="7"/>
      <c r="C62" s="7"/>
      <c r="D62" s="7"/>
      <c r="E62" s="7"/>
      <c r="F62" s="7"/>
      <c r="G62" s="7"/>
      <c r="H62" s="7"/>
      <c r="I62" s="7"/>
      <c r="J62" s="7"/>
      <c r="K62" s="7"/>
      <c r="L62" s="7"/>
      <c r="M62" s="7"/>
      <c r="N62" s="7"/>
      <c r="O62" s="7"/>
      <c r="P62" s="7"/>
      <c r="Q62" s="7"/>
      <c r="R62" s="7"/>
      <c r="S62" s="7"/>
      <c r="T62" s="7"/>
      <c r="U62" s="7"/>
      <c r="V62" s="7"/>
      <c r="W62" s="7"/>
      <c r="X62" s="7"/>
      <c r="Y62" s="7"/>
      <c r="Z62" s="7"/>
      <c r="AA62" s="7"/>
    </row>
    <row r="63" spans="1:27" x14ac:dyDescent="0.25">
      <c r="A63" s="7"/>
      <c r="B63" s="7"/>
      <c r="C63" s="7"/>
      <c r="D63" s="7"/>
      <c r="E63" s="7"/>
      <c r="F63" s="7"/>
      <c r="G63" s="7"/>
      <c r="H63" s="7"/>
      <c r="I63" s="7"/>
      <c r="J63" s="7"/>
      <c r="K63" s="7"/>
      <c r="L63" s="7"/>
      <c r="M63" s="7"/>
      <c r="N63" s="7"/>
      <c r="O63" s="7"/>
      <c r="P63" s="7"/>
      <c r="Q63" s="7"/>
      <c r="R63" s="7"/>
      <c r="S63" s="7"/>
      <c r="T63" s="7"/>
      <c r="U63" s="7"/>
      <c r="V63" s="7"/>
      <c r="W63" s="7"/>
      <c r="X63" s="7"/>
      <c r="Y63" s="7"/>
      <c r="Z63" s="7"/>
      <c r="AA63" s="7"/>
    </row>
    <row r="64" spans="1:27" x14ac:dyDescent="0.25">
      <c r="A64" s="7"/>
      <c r="B64" s="7"/>
      <c r="C64" s="7"/>
      <c r="D64" s="7"/>
      <c r="E64" s="7"/>
      <c r="F64" s="7"/>
      <c r="G64" s="7"/>
      <c r="H64" s="7"/>
      <c r="I64" s="7"/>
      <c r="J64" s="7"/>
      <c r="K64" s="7"/>
      <c r="L64" s="7"/>
      <c r="M64" s="7"/>
      <c r="N64" s="7"/>
      <c r="O64" s="7"/>
      <c r="P64" s="7"/>
      <c r="Q64" s="7"/>
      <c r="R64" s="7"/>
      <c r="S64" s="7"/>
      <c r="T64" s="7"/>
      <c r="U64" s="7"/>
      <c r="V64" s="7"/>
      <c r="W64" s="7"/>
      <c r="X64" s="7"/>
      <c r="Y64" s="7"/>
      <c r="Z64" s="7"/>
      <c r="AA64" s="7"/>
    </row>
    <row r="65" spans="1:27" x14ac:dyDescent="0.25">
      <c r="A65" s="7"/>
      <c r="B65" s="7"/>
      <c r="C65" s="7"/>
      <c r="D65" s="7"/>
      <c r="E65" s="7"/>
      <c r="F65" s="7"/>
      <c r="G65" s="7"/>
      <c r="H65" s="7"/>
      <c r="I65" s="7"/>
      <c r="J65" s="7"/>
      <c r="K65" s="7"/>
      <c r="L65" s="7"/>
      <c r="M65" s="7"/>
      <c r="N65" s="7"/>
      <c r="O65" s="7"/>
      <c r="P65" s="7"/>
      <c r="Q65" s="7"/>
      <c r="R65" s="7"/>
      <c r="S65" s="7"/>
      <c r="T65" s="7"/>
      <c r="U65" s="7"/>
      <c r="V65" s="7"/>
      <c r="W65" s="7"/>
      <c r="X65" s="7"/>
      <c r="Y65" s="7"/>
      <c r="Z65" s="7"/>
      <c r="AA65" s="7"/>
    </row>
    <row r="66" spans="1:27" x14ac:dyDescent="0.25">
      <c r="A66" s="7"/>
      <c r="B66" s="7"/>
      <c r="C66" s="7"/>
      <c r="D66" s="7"/>
      <c r="E66" s="7"/>
      <c r="F66" s="7"/>
      <c r="G66" s="7"/>
      <c r="H66" s="7"/>
      <c r="I66" s="7"/>
      <c r="J66" s="7"/>
      <c r="K66" s="7"/>
      <c r="L66" s="7"/>
      <c r="M66" s="7"/>
      <c r="N66" s="7"/>
      <c r="O66" s="7"/>
      <c r="P66" s="7"/>
      <c r="Q66" s="7"/>
      <c r="R66" s="7"/>
      <c r="S66" s="7"/>
      <c r="T66" s="7"/>
      <c r="U66" s="7"/>
      <c r="V66" s="7"/>
      <c r="W66" s="7"/>
      <c r="X66" s="7"/>
      <c r="Y66" s="7"/>
      <c r="Z66" s="7"/>
      <c r="AA66" s="7"/>
    </row>
    <row r="67" spans="1:27" ht="12.75" customHeight="1" x14ac:dyDescent="0.25">
      <c r="A67" s="7"/>
      <c r="B67" s="7"/>
      <c r="C67" s="7"/>
      <c r="D67" s="7"/>
      <c r="E67" s="7"/>
      <c r="F67" s="7"/>
      <c r="G67" s="7"/>
      <c r="H67" s="7"/>
      <c r="I67" s="7"/>
      <c r="J67" s="7"/>
      <c r="K67" s="7"/>
      <c r="L67" s="7"/>
      <c r="M67" s="7"/>
      <c r="N67" s="7"/>
      <c r="O67" s="7"/>
      <c r="P67" s="7"/>
      <c r="Q67" s="7"/>
      <c r="R67" s="7"/>
      <c r="S67" s="7"/>
      <c r="T67" s="7"/>
      <c r="U67" s="7"/>
      <c r="V67" s="7"/>
      <c r="W67" s="7"/>
      <c r="X67" s="7"/>
      <c r="Y67" s="7"/>
      <c r="Z67" s="7"/>
      <c r="AA67" s="7"/>
    </row>
    <row r="68" spans="1:27" ht="12.75" customHeight="1" x14ac:dyDescent="0.25">
      <c r="A68" s="7"/>
      <c r="B68" s="7" t="s">
        <v>367</v>
      </c>
      <c r="C68" s="7"/>
      <c r="D68" s="7"/>
      <c r="E68" s="7"/>
      <c r="F68" s="7"/>
      <c r="G68" s="7"/>
      <c r="H68" s="7"/>
      <c r="I68" s="7"/>
      <c r="J68" s="7"/>
      <c r="K68" s="7"/>
      <c r="L68" s="7"/>
      <c r="M68" s="7"/>
      <c r="N68" s="7"/>
      <c r="O68" s="7"/>
      <c r="P68" s="7"/>
      <c r="Q68" s="7"/>
      <c r="R68" s="7"/>
      <c r="S68" s="7"/>
      <c r="T68" s="7"/>
      <c r="U68" s="7"/>
      <c r="V68" s="7"/>
      <c r="W68" s="7"/>
      <c r="X68" s="7"/>
      <c r="Y68" s="7"/>
      <c r="Z68" s="7"/>
      <c r="AA68" s="7"/>
    </row>
    <row r="69" spans="1:27" ht="12.75" customHeight="1" x14ac:dyDescent="0.25">
      <c r="A69" s="7"/>
      <c r="B69" s="7"/>
      <c r="C69" s="7"/>
      <c r="D69" s="7"/>
      <c r="E69" s="7"/>
      <c r="F69" s="7"/>
      <c r="G69" s="7"/>
      <c r="H69" s="7"/>
      <c r="I69" s="7"/>
      <c r="J69" s="7"/>
      <c r="K69" s="7"/>
      <c r="L69" s="7"/>
      <c r="M69" s="7"/>
      <c r="N69" s="7"/>
      <c r="O69" s="7"/>
      <c r="P69" s="7"/>
      <c r="Q69" s="7"/>
      <c r="R69" s="7"/>
      <c r="S69" s="7"/>
      <c r="T69" s="7"/>
      <c r="U69" s="7"/>
      <c r="V69" s="7"/>
      <c r="W69" s="7"/>
      <c r="X69" s="7"/>
      <c r="Y69" s="7"/>
      <c r="Z69" s="7"/>
      <c r="AA69" s="7"/>
    </row>
    <row r="70" spans="1:27" ht="12.75" customHeight="1" x14ac:dyDescent="0.25">
      <c r="A70" s="7"/>
      <c r="B70" s="7"/>
      <c r="C70" s="7"/>
      <c r="D70" s="7"/>
      <c r="E70" s="7"/>
      <c r="F70" s="7"/>
      <c r="G70" s="7"/>
      <c r="H70" s="7"/>
      <c r="I70" s="7"/>
      <c r="J70" s="7"/>
      <c r="K70" s="7"/>
      <c r="L70" s="7"/>
      <c r="M70" s="7"/>
      <c r="N70" s="7"/>
      <c r="O70" s="7"/>
      <c r="P70" s="7"/>
      <c r="Q70" s="7"/>
      <c r="R70" s="7"/>
      <c r="S70" s="7"/>
      <c r="T70" s="7"/>
      <c r="U70" s="7"/>
      <c r="V70" s="7"/>
      <c r="W70" s="7"/>
      <c r="X70" s="7"/>
      <c r="Y70" s="7"/>
      <c r="Z70" s="7"/>
      <c r="AA70" s="7"/>
    </row>
    <row r="71" spans="1:27" ht="12.75" customHeight="1" x14ac:dyDescent="0.25">
      <c r="A71" s="7"/>
      <c r="B71" s="7" t="s">
        <v>8</v>
      </c>
      <c r="C71" s="7"/>
      <c r="D71" s="7"/>
      <c r="E71" s="7"/>
      <c r="F71" s="7"/>
      <c r="G71" s="7"/>
      <c r="H71" s="7"/>
      <c r="I71" s="7"/>
      <c r="J71" s="7"/>
      <c r="K71" s="7"/>
      <c r="L71" s="7"/>
      <c r="M71" s="7"/>
      <c r="N71" s="7"/>
      <c r="O71" s="7"/>
      <c r="P71" s="7"/>
      <c r="Q71" s="7"/>
      <c r="R71" s="7"/>
      <c r="S71" s="7"/>
      <c r="T71" s="7"/>
      <c r="U71" s="7"/>
      <c r="V71" s="7"/>
      <c r="W71" s="7"/>
      <c r="X71" s="7"/>
      <c r="Y71" s="7"/>
      <c r="Z71" s="7"/>
      <c r="AA71" s="7"/>
    </row>
    <row r="72" spans="1:27" ht="12.75" customHeight="1" x14ac:dyDescent="0.25">
      <c r="A72" s="7"/>
      <c r="B72" s="7"/>
      <c r="C72" s="7"/>
      <c r="D72" s="7"/>
      <c r="E72" s="7"/>
      <c r="F72" s="7"/>
      <c r="G72" s="7"/>
      <c r="H72" s="7"/>
      <c r="I72" s="7"/>
      <c r="J72" s="7"/>
      <c r="K72" s="7"/>
      <c r="L72" s="7"/>
      <c r="M72" s="7"/>
      <c r="N72" s="7"/>
      <c r="O72" s="7"/>
      <c r="P72" s="7"/>
      <c r="Q72" s="7"/>
      <c r="R72" s="7"/>
      <c r="S72" s="7"/>
      <c r="T72" s="7"/>
      <c r="U72" s="7"/>
      <c r="V72" s="7"/>
      <c r="W72" s="7"/>
      <c r="X72" s="7"/>
      <c r="Y72" s="7"/>
      <c r="Z72" s="7"/>
      <c r="AA72" s="7"/>
    </row>
    <row r="73" spans="1:27" ht="12.75" customHeight="1"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row>
    <row r="74" spans="1:27" ht="12.75" customHeight="1"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row>
    <row r="75" spans="1:27" ht="12.75" customHeight="1"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row>
    <row r="76" spans="1:27" ht="12.75" customHeight="1" x14ac:dyDescent="0.25">
      <c r="A76" s="7"/>
      <c r="B76" s="7"/>
      <c r="C76" s="7"/>
      <c r="D76" s="7"/>
      <c r="E76" s="7"/>
      <c r="F76" s="7"/>
      <c r="G76" s="7"/>
      <c r="H76" s="7"/>
      <c r="I76" s="7"/>
      <c r="J76" s="7"/>
      <c r="K76" s="7"/>
      <c r="L76" s="7"/>
      <c r="M76" s="7"/>
      <c r="N76" s="7"/>
      <c r="O76" s="7"/>
      <c r="P76" s="7"/>
      <c r="Q76" s="7"/>
      <c r="R76" s="7"/>
      <c r="S76" s="7"/>
      <c r="T76" s="7"/>
      <c r="U76" s="7"/>
      <c r="V76" s="7"/>
      <c r="W76" s="7"/>
      <c r="X76" s="7"/>
      <c r="Y76" s="7"/>
      <c r="Z76" s="7"/>
      <c r="AA76" s="7"/>
    </row>
    <row r="77" spans="1:27" ht="12.75" customHeight="1" x14ac:dyDescent="0.25">
      <c r="A77" s="7"/>
      <c r="B77" s="7"/>
      <c r="C77" s="7"/>
      <c r="D77" s="7"/>
      <c r="E77" s="7"/>
      <c r="F77" s="7"/>
      <c r="G77" s="7"/>
      <c r="H77" s="7"/>
      <c r="I77" s="7"/>
      <c r="J77" s="7"/>
      <c r="K77" s="7"/>
      <c r="L77" s="7"/>
      <c r="M77" s="7"/>
      <c r="N77" s="7"/>
      <c r="O77" s="7"/>
      <c r="P77" s="7"/>
      <c r="Q77" s="7"/>
      <c r="R77" s="7"/>
      <c r="S77" s="7"/>
      <c r="T77" s="7"/>
      <c r="U77" s="7"/>
      <c r="V77" s="7"/>
      <c r="W77" s="7"/>
      <c r="X77" s="7"/>
      <c r="Y77" s="7"/>
      <c r="Z77" s="7"/>
      <c r="AA77" s="7"/>
    </row>
    <row r="78" spans="1:27" ht="12.75" customHeight="1" x14ac:dyDescent="0.25">
      <c r="A78" s="7"/>
      <c r="B78" s="7"/>
      <c r="C78" s="7"/>
      <c r="D78" s="7"/>
      <c r="E78" s="7"/>
      <c r="F78" s="7"/>
      <c r="G78" s="7"/>
      <c r="H78" s="7"/>
      <c r="I78" s="7"/>
      <c r="J78" s="7"/>
      <c r="K78" s="7"/>
      <c r="L78" s="7"/>
      <c r="M78" s="7"/>
      <c r="N78" s="7"/>
      <c r="O78" s="7"/>
      <c r="P78" s="7"/>
      <c r="Q78" s="7"/>
      <c r="R78" s="7"/>
      <c r="S78" s="7"/>
      <c r="T78" s="7"/>
      <c r="U78" s="7"/>
      <c r="V78" s="7"/>
      <c r="W78" s="7"/>
      <c r="X78" s="7"/>
      <c r="Y78" s="7"/>
      <c r="Z78" s="7"/>
      <c r="AA78" s="7"/>
    </row>
    <row r="79" spans="1:27" ht="12.75" customHeight="1" x14ac:dyDescent="0.25">
      <c r="A79" s="7"/>
      <c r="B79" s="7"/>
      <c r="C79" s="7"/>
      <c r="D79" s="7"/>
      <c r="E79" s="7"/>
      <c r="F79" s="7"/>
      <c r="G79" s="7"/>
      <c r="H79" s="7"/>
      <c r="I79" s="7"/>
      <c r="J79" s="7"/>
      <c r="K79" s="7"/>
      <c r="L79" s="7"/>
      <c r="M79" s="7"/>
      <c r="N79" s="7"/>
      <c r="O79" s="7"/>
      <c r="P79" s="7"/>
      <c r="Q79" s="7"/>
      <c r="R79" s="7"/>
      <c r="S79" s="7"/>
      <c r="T79" s="7"/>
      <c r="U79" s="7"/>
      <c r="V79" s="7"/>
      <c r="W79" s="7"/>
      <c r="X79" s="7"/>
      <c r="Y79" s="7"/>
      <c r="Z79" s="7"/>
      <c r="AA79" s="7"/>
    </row>
    <row r="80" spans="1:27" ht="12.75" customHeight="1"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row>
    <row r="81" spans="1:27" ht="12.75" customHeight="1" x14ac:dyDescent="0.25">
      <c r="A81" s="7"/>
      <c r="B81" s="7"/>
      <c r="C81" s="7"/>
      <c r="D81" s="7"/>
      <c r="E81" s="7"/>
      <c r="F81" s="7"/>
      <c r="G81" s="7"/>
      <c r="H81" s="7"/>
      <c r="I81" s="7"/>
      <c r="J81" s="7"/>
      <c r="K81" s="7"/>
      <c r="L81" s="7"/>
      <c r="M81" s="7"/>
      <c r="N81" s="7"/>
      <c r="O81" s="7"/>
      <c r="P81" s="7"/>
      <c r="Q81" s="7"/>
      <c r="R81" s="7"/>
      <c r="S81" s="7"/>
      <c r="T81" s="7"/>
      <c r="U81" s="7"/>
      <c r="V81" s="7"/>
      <c r="W81" s="7"/>
      <c r="X81" s="7"/>
      <c r="Y81" s="7"/>
      <c r="Z81" s="7"/>
      <c r="AA81" s="7"/>
    </row>
    <row r="82" spans="1:27" ht="12.75" customHeight="1"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row>
    <row r="83" spans="1:27" ht="12.75" customHeight="1"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row>
    <row r="84" spans="1:27" ht="12.75" customHeight="1"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row>
    <row r="85" spans="1:27" ht="12.75" customHeight="1"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row>
    <row r="86" spans="1:27" ht="12.75" customHeight="1"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row>
    <row r="87" spans="1:27" ht="12.75" customHeight="1" x14ac:dyDescent="0.25">
      <c r="A87" s="7"/>
      <c r="B87" s="7"/>
      <c r="C87" s="7"/>
      <c r="D87" s="7"/>
      <c r="E87" s="7"/>
      <c r="F87" s="7"/>
      <c r="G87" s="7"/>
      <c r="H87" s="7"/>
      <c r="I87" s="7"/>
      <c r="J87" s="7"/>
      <c r="K87" s="7"/>
      <c r="L87" s="7"/>
      <c r="M87" s="7"/>
      <c r="N87" s="7"/>
      <c r="O87" s="7"/>
      <c r="P87" s="7"/>
      <c r="Q87" s="7"/>
      <c r="R87" s="7"/>
      <c r="S87" s="7"/>
      <c r="T87" s="7"/>
      <c r="U87" s="7"/>
      <c r="V87" s="7"/>
      <c r="W87" s="7"/>
      <c r="X87" s="7"/>
      <c r="Y87" s="7"/>
      <c r="Z87" s="7"/>
      <c r="AA87" s="7"/>
    </row>
    <row r="88" spans="1:27" ht="12.75" customHeight="1" x14ac:dyDescent="0.25">
      <c r="A88" s="7"/>
      <c r="B88" s="7"/>
      <c r="C88" s="7"/>
      <c r="D88" s="7"/>
      <c r="E88" s="7"/>
      <c r="F88" s="7"/>
      <c r="G88" s="7"/>
      <c r="H88" s="7"/>
      <c r="I88" s="7"/>
      <c r="J88" s="7"/>
      <c r="K88" s="7"/>
      <c r="L88" s="7"/>
      <c r="M88" s="7"/>
      <c r="N88" s="7"/>
      <c r="O88" s="7"/>
      <c r="P88" s="7"/>
      <c r="Q88" s="7"/>
      <c r="R88" s="7"/>
      <c r="S88" s="7"/>
      <c r="T88" s="7"/>
      <c r="U88" s="7"/>
      <c r="V88" s="7"/>
      <c r="W88" s="7"/>
      <c r="X88" s="7"/>
      <c r="Y88" s="7"/>
      <c r="Z88" s="7"/>
      <c r="AA88" s="7"/>
    </row>
    <row r="89" spans="1:27" ht="12.75" customHeight="1"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row>
    <row r="90" spans="1:27" ht="12.75" customHeight="1" x14ac:dyDescent="0.25">
      <c r="A90" s="7"/>
      <c r="B90" s="7"/>
      <c r="C90" s="7"/>
      <c r="D90" s="7"/>
      <c r="E90" s="7"/>
      <c r="F90" s="7"/>
      <c r="G90" s="7"/>
      <c r="H90" s="7"/>
      <c r="I90" s="7"/>
      <c r="J90" s="7"/>
      <c r="K90" s="7"/>
      <c r="L90" s="7"/>
      <c r="M90" s="7"/>
      <c r="N90" s="7"/>
      <c r="O90" s="7"/>
      <c r="P90" s="7"/>
      <c r="Q90" s="7"/>
      <c r="R90" s="7"/>
      <c r="S90" s="7"/>
      <c r="T90" s="7"/>
      <c r="U90" s="7"/>
      <c r="V90" s="7"/>
      <c r="W90" s="7"/>
      <c r="X90" s="7"/>
      <c r="Y90" s="7"/>
      <c r="Z90" s="7"/>
      <c r="AA90" s="7"/>
    </row>
    <row r="91" spans="1:27" ht="12.75" customHeight="1" x14ac:dyDescent="0.25">
      <c r="A91" s="7"/>
      <c r="B91" s="7"/>
      <c r="C91" s="7"/>
      <c r="D91" s="7"/>
      <c r="E91" s="7"/>
      <c r="F91" s="7"/>
      <c r="G91" s="7"/>
      <c r="H91" s="7"/>
      <c r="I91" s="7"/>
      <c r="J91" s="7"/>
      <c r="K91" s="7"/>
      <c r="L91" s="7"/>
      <c r="M91" s="7"/>
      <c r="N91" s="7"/>
      <c r="O91" s="7"/>
      <c r="P91" s="7"/>
      <c r="Q91" s="7"/>
      <c r="R91" s="7"/>
      <c r="S91" s="7"/>
      <c r="T91" s="7"/>
      <c r="U91" s="7"/>
      <c r="V91" s="7"/>
      <c r="W91" s="7"/>
      <c r="X91" s="7"/>
      <c r="Y91" s="7"/>
      <c r="Z91" s="7"/>
      <c r="AA91" s="7"/>
    </row>
    <row r="92" spans="1:27" ht="12.75" customHeight="1" x14ac:dyDescent="0.25">
      <c r="A92" s="7"/>
      <c r="B92" s="7"/>
      <c r="C92" s="7"/>
      <c r="D92" s="7"/>
      <c r="E92" s="7"/>
      <c r="F92" s="7"/>
      <c r="G92" s="7"/>
      <c r="H92" s="7"/>
      <c r="I92" s="7"/>
      <c r="J92" s="7"/>
      <c r="K92" s="7"/>
      <c r="L92" s="7"/>
      <c r="M92" s="7"/>
      <c r="N92" s="7"/>
      <c r="O92" s="7"/>
      <c r="P92" s="7"/>
      <c r="Q92" s="7"/>
      <c r="R92" s="7"/>
      <c r="S92" s="7"/>
      <c r="T92" s="7"/>
      <c r="U92" s="7"/>
      <c r="V92" s="7"/>
      <c r="W92" s="7"/>
      <c r="X92" s="7"/>
      <c r="Y92" s="7"/>
      <c r="Z92" s="7"/>
      <c r="AA92" s="7"/>
    </row>
    <row r="93" spans="1:27" ht="12.75" customHeight="1" x14ac:dyDescent="0.25">
      <c r="A93" s="7"/>
      <c r="B93" s="7"/>
      <c r="C93" s="7"/>
      <c r="D93" s="7"/>
      <c r="E93" s="7"/>
      <c r="F93" s="7"/>
      <c r="G93" s="7"/>
      <c r="H93" s="7"/>
      <c r="I93" s="7"/>
      <c r="J93" s="7"/>
      <c r="K93" s="7"/>
      <c r="L93" s="7"/>
      <c r="M93" s="7"/>
      <c r="N93" s="7"/>
      <c r="O93" s="7"/>
      <c r="P93" s="7"/>
      <c r="Q93" s="7"/>
      <c r="R93" s="7"/>
      <c r="S93" s="7"/>
      <c r="T93" s="7"/>
      <c r="U93" s="7"/>
      <c r="V93" s="7"/>
      <c r="W93" s="7"/>
      <c r="X93" s="7"/>
      <c r="Y93" s="7"/>
      <c r="Z93" s="7"/>
      <c r="AA93" s="7"/>
    </row>
    <row r="94" spans="1:27" ht="12.75" customHeight="1" x14ac:dyDescent="0.25">
      <c r="A94" s="7"/>
      <c r="B94" s="7"/>
      <c r="C94" s="7"/>
      <c r="D94" s="7"/>
      <c r="E94" s="7"/>
      <c r="F94" s="7"/>
      <c r="G94" s="7"/>
      <c r="H94" s="7"/>
      <c r="I94" s="7"/>
      <c r="J94" s="7"/>
      <c r="K94" s="7"/>
      <c r="L94" s="7"/>
      <c r="M94" s="7"/>
      <c r="N94" s="7"/>
      <c r="O94" s="7"/>
      <c r="P94" s="7"/>
      <c r="Q94" s="7"/>
      <c r="R94" s="7"/>
      <c r="S94" s="7"/>
      <c r="T94" s="7"/>
      <c r="U94" s="7"/>
      <c r="V94" s="7"/>
      <c r="W94" s="7"/>
      <c r="X94" s="7"/>
      <c r="Y94" s="7"/>
      <c r="Z94" s="7"/>
      <c r="AA94" s="7"/>
    </row>
    <row r="95" spans="1:27" ht="12.75" customHeight="1" x14ac:dyDescent="0.25">
      <c r="A95" s="7"/>
      <c r="B95" s="7"/>
      <c r="C95" s="7"/>
      <c r="D95" s="7"/>
      <c r="E95" s="7"/>
      <c r="F95" s="7"/>
      <c r="G95" s="7"/>
      <c r="H95" s="7"/>
      <c r="I95" s="7"/>
      <c r="J95" s="7"/>
      <c r="K95" s="7"/>
      <c r="L95" s="7"/>
      <c r="M95" s="7"/>
      <c r="N95" s="7"/>
      <c r="O95" s="7"/>
      <c r="P95" s="7"/>
      <c r="Q95" s="7"/>
      <c r="R95" s="7"/>
      <c r="S95" s="7"/>
      <c r="T95" s="7"/>
      <c r="U95" s="7"/>
      <c r="V95" s="7"/>
      <c r="W95" s="7"/>
      <c r="X95" s="7"/>
      <c r="Y95" s="7"/>
      <c r="Z95" s="7"/>
      <c r="AA95" s="7"/>
    </row>
    <row r="96" spans="1:27" ht="12.75" customHeight="1" x14ac:dyDescent="0.25">
      <c r="A96" s="7"/>
      <c r="B96" s="7"/>
      <c r="C96" s="7"/>
      <c r="D96" s="7"/>
      <c r="E96" s="7"/>
      <c r="F96" s="7"/>
      <c r="G96" s="7"/>
      <c r="H96" s="7"/>
      <c r="I96" s="7"/>
      <c r="J96" s="7"/>
      <c r="K96" s="7"/>
      <c r="L96" s="7"/>
      <c r="M96" s="7"/>
      <c r="N96" s="7"/>
      <c r="O96" s="7"/>
      <c r="P96" s="7"/>
      <c r="Q96" s="7"/>
      <c r="R96" s="7"/>
      <c r="S96" s="7"/>
      <c r="T96" s="7"/>
      <c r="U96" s="7"/>
      <c r="V96" s="7"/>
      <c r="W96" s="7"/>
      <c r="X96" s="7"/>
      <c r="Y96" s="7"/>
      <c r="Z96" s="7"/>
      <c r="AA96" s="7"/>
    </row>
    <row r="97" spans="1:27" ht="12.75" customHeight="1" x14ac:dyDescent="0.25">
      <c r="A97" s="7"/>
      <c r="B97" s="7"/>
      <c r="C97" s="7"/>
      <c r="D97" s="7"/>
      <c r="E97" s="7"/>
      <c r="F97" s="7"/>
      <c r="G97" s="7"/>
      <c r="H97" s="7"/>
      <c r="I97" s="7"/>
      <c r="J97" s="7"/>
      <c r="K97" s="7"/>
      <c r="L97" s="7"/>
      <c r="M97" s="7"/>
      <c r="N97" s="7"/>
      <c r="O97" s="7"/>
      <c r="P97" s="7"/>
      <c r="Q97" s="7"/>
      <c r="R97" s="7"/>
      <c r="S97" s="7"/>
      <c r="T97" s="7"/>
      <c r="U97" s="7"/>
      <c r="V97" s="7"/>
      <c r="W97" s="7"/>
      <c r="X97" s="7"/>
      <c r="Y97" s="7"/>
      <c r="Z97" s="7"/>
      <c r="AA97" s="7"/>
    </row>
    <row r="98" spans="1:27" ht="12.75" customHeight="1" x14ac:dyDescent="0.25">
      <c r="A98" s="7"/>
      <c r="B98" s="7"/>
      <c r="C98" s="7"/>
      <c r="D98" s="7"/>
      <c r="E98" s="7"/>
      <c r="F98" s="7"/>
      <c r="G98" s="7"/>
      <c r="H98" s="7"/>
      <c r="I98" s="7"/>
      <c r="J98" s="7"/>
      <c r="K98" s="7"/>
      <c r="L98" s="7"/>
      <c r="M98" s="7"/>
      <c r="N98" s="7"/>
      <c r="O98" s="7"/>
      <c r="P98" s="7"/>
      <c r="Q98" s="7"/>
      <c r="R98" s="7"/>
      <c r="S98" s="7"/>
      <c r="T98" s="7"/>
      <c r="U98" s="7"/>
      <c r="V98" s="7"/>
      <c r="W98" s="7"/>
      <c r="X98" s="7"/>
      <c r="Y98" s="7"/>
      <c r="Z98" s="7"/>
      <c r="AA98" s="7"/>
    </row>
    <row r="99" spans="1:27" ht="12.75" customHeight="1" x14ac:dyDescent="0.25">
      <c r="A99" s="7"/>
      <c r="B99" s="7"/>
      <c r="C99" s="7"/>
      <c r="D99" s="7"/>
      <c r="E99" s="7"/>
      <c r="F99" s="7"/>
      <c r="G99" s="7"/>
      <c r="H99" s="7"/>
      <c r="I99" s="7"/>
      <c r="J99" s="7"/>
      <c r="K99" s="7"/>
      <c r="L99" s="7"/>
      <c r="M99" s="7"/>
      <c r="N99" s="7"/>
      <c r="O99" s="7"/>
      <c r="P99" s="7"/>
      <c r="Q99" s="7"/>
      <c r="R99" s="7"/>
      <c r="S99" s="7"/>
      <c r="T99" s="7"/>
      <c r="U99" s="7"/>
      <c r="V99" s="7"/>
      <c r="W99" s="7"/>
      <c r="X99" s="7"/>
      <c r="Y99" s="7"/>
      <c r="Z99" s="7"/>
      <c r="AA99" s="7"/>
    </row>
    <row r="100" spans="1:27" ht="12.75" customHeight="1"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row>
    <row r="101" spans="1:27" ht="12.75" customHeight="1"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row>
    <row r="102" spans="1:27" ht="12.75" customHeight="1"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row>
    <row r="103" spans="1:27" ht="12.75" customHeight="1"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row>
    <row r="104" spans="1:27" ht="12.75" customHeight="1"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row>
    <row r="105" spans="1:27" ht="12.75" customHeight="1"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row>
    <row r="106" spans="1:27" ht="12.75" customHeight="1"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row>
    <row r="107" spans="1:27" ht="12.75"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row>
    <row r="108" spans="1:27" ht="12.75"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row>
    <row r="109" spans="1:27" ht="12.75"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row>
    <row r="110" spans="1:27" ht="12.75"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row>
    <row r="111" spans="1:27" ht="12.75" customHeight="1"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row>
    <row r="112" spans="1:27" ht="12.75" customHeight="1"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row>
    <row r="113" spans="1:27" ht="12.75" customHeight="1"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row>
    <row r="114" spans="1:27" ht="12.75" customHeight="1"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row>
    <row r="115" spans="1:27" ht="12.75" customHeight="1"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row>
    <row r="116" spans="1:27" ht="12.75" customHeight="1"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row>
    <row r="117" spans="1:27" ht="12.75" customHeight="1"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row>
    <row r="118" spans="1:27" ht="12.75" customHeight="1"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row>
    <row r="119" spans="1:27" ht="12.75" customHeight="1"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row>
    <row r="120" spans="1:27" ht="12.75" customHeight="1"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row>
    <row r="121" spans="1:27" ht="12.75" customHeight="1"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row>
    <row r="122" spans="1:27" ht="12.75" customHeight="1"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row>
    <row r="123" spans="1:27" ht="12.75" customHeight="1"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row>
    <row r="124" spans="1:27" ht="12.75" customHeight="1"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row>
    <row r="125" spans="1:27" ht="12.75" customHeight="1"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row>
    <row r="126" spans="1:27" ht="12.75" customHeight="1"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row>
    <row r="127" spans="1:27" ht="12.75" customHeight="1"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row>
    <row r="128" spans="1:27" ht="12.75" customHeight="1"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row>
    <row r="129" spans="1:27" ht="12.75" customHeight="1"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row>
    <row r="130" spans="1:27" ht="12.75" customHeight="1"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row>
    <row r="131" spans="1:27" ht="12.75" customHeight="1"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row>
    <row r="132" spans="1:27" ht="12.75" customHeight="1"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row>
    <row r="133" spans="1:27" ht="12.75" customHeight="1"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row>
    <row r="134" spans="1:27" ht="12.75" customHeight="1"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row>
    <row r="135" spans="1:27" ht="12.75" customHeight="1"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row>
    <row r="136" spans="1:27" ht="12.75" customHeight="1"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row>
    <row r="137" spans="1:27" ht="12.75" customHeight="1"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row>
    <row r="138" spans="1:27" ht="12.75" customHeight="1"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row>
    <row r="139" spans="1:27" ht="12.75" customHeight="1"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row>
    <row r="140" spans="1:27" ht="12.75" customHeight="1"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row>
    <row r="141" spans="1:27" ht="12.75" customHeight="1"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row>
    <row r="142" spans="1:27" ht="12.75" customHeight="1"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row>
    <row r="143" spans="1:27" ht="12.75" customHeight="1"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row>
    <row r="144" spans="1:27" ht="12.75" customHeight="1"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row>
    <row r="145" spans="1:27" ht="12.75" customHeight="1"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row>
    <row r="146" spans="1:27" ht="12.75" customHeight="1"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row>
    <row r="147" spans="1:27" ht="12.75" customHeight="1"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row>
    <row r="148" spans="1:27" ht="12.75" customHeight="1"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row>
    <row r="149" spans="1:27" ht="12.75" customHeight="1"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row>
    <row r="150" spans="1:27" ht="12.75" customHeight="1"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row>
    <row r="151" spans="1:27" ht="12.75" customHeight="1"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row>
    <row r="152" spans="1:27" ht="12.75" customHeight="1"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row>
    <row r="153" spans="1:27" ht="12.75" customHeight="1"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row>
    <row r="154" spans="1:27" ht="12.75" customHeight="1"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row>
    <row r="155" spans="1:27" ht="12.75" customHeight="1"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row>
    <row r="156" spans="1:27" ht="12.75" customHeight="1"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row>
    <row r="157" spans="1:27" ht="12.75" customHeight="1"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row>
    <row r="158" spans="1:27" ht="12.75" customHeight="1"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row>
    <row r="159" spans="1:27" ht="12.75" customHeight="1"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row>
    <row r="160" spans="1:27" ht="12.75" customHeight="1"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row>
    <row r="161" spans="1:27" ht="12.75" customHeight="1"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row>
    <row r="162" spans="1:27" ht="12.75" customHeight="1"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row>
    <row r="163" spans="1:27" ht="12.75" customHeight="1"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row>
    <row r="164" spans="1:27" ht="12.75" customHeight="1"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row>
    <row r="165" spans="1:27" ht="12.75" customHeight="1"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row>
    <row r="166" spans="1:27" ht="12.75" customHeight="1"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row>
    <row r="167" spans="1:27" ht="12.75" customHeight="1"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row>
    <row r="168" spans="1:27" ht="12.75" customHeight="1"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row>
    <row r="169" spans="1:27" ht="12.75" customHeight="1"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row>
    <row r="170" spans="1:27" ht="12.75" customHeight="1"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row>
    <row r="171" spans="1:27" ht="12.75" customHeight="1"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row>
    <row r="172" spans="1:27" ht="12.75" customHeight="1"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row>
    <row r="173" spans="1:27" ht="12.75" customHeight="1"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row>
    <row r="174" spans="1:27" ht="12.75" customHeight="1"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row>
    <row r="175" spans="1:27" ht="12.75" customHeight="1"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row>
    <row r="176" spans="1:27" ht="12.75" customHeight="1"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row>
    <row r="177" spans="1:27" ht="12.75" customHeight="1"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row>
    <row r="178" spans="1:27" ht="12.75" customHeight="1"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row>
    <row r="179" spans="1:27" ht="12.75" customHeight="1"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row>
    <row r="180" spans="1:27" ht="12.75" customHeight="1"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row>
    <row r="181" spans="1:27" ht="12.75" customHeight="1"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row>
    <row r="182" spans="1:27" ht="12.75" customHeight="1"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row>
    <row r="183" spans="1:27" ht="12.75" customHeight="1"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row>
    <row r="184" spans="1:27" ht="12.75" customHeight="1"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row>
    <row r="185" spans="1:27" ht="12.75" customHeight="1"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row>
    <row r="186" spans="1:27" ht="12.75" customHeight="1"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row>
    <row r="187" spans="1:27" ht="12.75" customHeight="1"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row>
    <row r="188" spans="1:27" ht="12.75" customHeight="1"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row>
    <row r="189" spans="1:27" ht="12.75" customHeight="1"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row>
    <row r="190" spans="1:27" ht="12.75" customHeight="1"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row>
    <row r="191" spans="1:27" ht="12.75" customHeight="1"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row>
    <row r="192" spans="1:27" ht="12.75" customHeight="1"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row>
    <row r="193" spans="1:27" ht="12.75" customHeight="1"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row>
    <row r="194" spans="1:27" ht="12.75" customHeight="1"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row>
    <row r="195" spans="1:27" ht="12.75" customHeight="1"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row>
    <row r="196" spans="1:27" ht="12.75" customHeight="1"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row>
    <row r="197" spans="1:27" ht="12.75" customHeight="1"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row>
    <row r="198" spans="1:27" ht="12.75" customHeight="1"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row>
    <row r="199" spans="1:27" ht="12.75" customHeight="1"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row>
    <row r="200" spans="1:27" ht="12.75" customHeight="1"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row>
    <row r="201" spans="1:27" ht="12.75" customHeight="1"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row>
    <row r="202" spans="1:27" ht="12.75" customHeight="1"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row>
    <row r="203" spans="1:27" ht="12.75" customHeight="1"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row>
    <row r="204" spans="1:27" ht="12.75" customHeight="1"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row>
    <row r="205" spans="1:27" ht="12.75" customHeight="1"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row>
    <row r="206" spans="1:27" ht="12.75" customHeight="1"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row>
    <row r="207" spans="1:27" ht="12.75" customHeight="1"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row>
    <row r="208" spans="1:27" ht="12.75" customHeight="1"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row>
    <row r="209" spans="1:27" ht="12.75" customHeight="1"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row>
    <row r="210" spans="1:27" ht="12.75" customHeight="1"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row>
    <row r="211" spans="1:27" ht="12.75" customHeight="1"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row>
    <row r="212" spans="1:27" ht="12.75" customHeight="1"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row>
    <row r="213" spans="1:27" ht="12.75" customHeight="1"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row>
    <row r="214" spans="1:27" ht="12.75" customHeight="1"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row>
    <row r="215" spans="1:27" ht="12.75" customHeight="1"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row>
    <row r="216" spans="1:27" ht="12.75" customHeight="1"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row>
    <row r="217" spans="1:27" ht="12.75" customHeight="1"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row>
    <row r="218" spans="1:27" ht="12.75" customHeight="1"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row>
    <row r="219" spans="1:27" ht="12.75" customHeight="1"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row>
    <row r="220" spans="1:27" ht="12.75" customHeight="1"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row>
    <row r="221" spans="1:27" ht="12.75" customHeight="1"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row>
    <row r="222" spans="1:27" ht="12.75" customHeight="1"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row>
    <row r="223" spans="1:27" ht="12.75" customHeight="1"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row>
    <row r="224" spans="1:27" ht="12.75" customHeight="1"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row>
    <row r="225" spans="1:27" ht="12.75" customHeight="1"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row>
    <row r="226" spans="1:27" ht="12.75" customHeight="1"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row>
    <row r="227" spans="1:27" ht="12.75" customHeight="1"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row>
    <row r="228" spans="1:27" ht="12.75" customHeight="1"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row>
    <row r="229" spans="1:27" ht="12.75" customHeight="1"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row>
    <row r="230" spans="1:27" ht="12.75" customHeight="1"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row>
    <row r="231" spans="1:27" ht="12.75" customHeight="1"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row>
    <row r="232" spans="1:27" ht="12.75" customHeight="1"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row>
    <row r="233" spans="1:27" ht="12.75" customHeight="1"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row>
    <row r="234" spans="1:27" ht="12.75" customHeight="1"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row>
    <row r="235" spans="1:27" ht="12.75" customHeight="1"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row>
    <row r="236" spans="1:27" ht="12.75" customHeight="1"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row>
    <row r="237" spans="1:27" ht="12.75" customHeight="1"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row>
    <row r="238" spans="1:27" ht="12.75" customHeight="1"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row>
    <row r="239" spans="1:27" ht="12.75" customHeight="1"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row>
    <row r="240" spans="1:27" ht="12.75" customHeight="1"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row>
    <row r="241" spans="1:27" ht="12.75" customHeight="1"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row>
    <row r="242" spans="1:27" ht="12.75" customHeight="1"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row>
    <row r="243" spans="1:27" ht="12.75" customHeight="1"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row>
    <row r="244" spans="1:27" ht="12.75" customHeight="1"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row>
    <row r="245" spans="1:27" ht="12.75" customHeight="1"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row>
    <row r="246" spans="1:27" ht="12.75" customHeight="1"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row>
    <row r="247" spans="1:27" ht="12.75" customHeight="1"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row>
    <row r="248" spans="1:27" ht="12.75" customHeight="1"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row>
    <row r="249" spans="1:27" ht="12.75" customHeight="1"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row>
    <row r="250" spans="1:27" ht="12.75" customHeight="1"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row>
    <row r="251" spans="1:27" ht="12.75" customHeight="1"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row>
    <row r="252" spans="1:27" ht="12.75" customHeight="1"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row>
    <row r="253" spans="1:27" ht="12.75" customHeight="1"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row>
    <row r="254" spans="1:27" ht="12.75" customHeight="1"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row>
    <row r="255" spans="1:27" ht="12.75" customHeight="1"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row>
    <row r="256" spans="1:27" ht="12.75" customHeight="1"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row>
    <row r="257" spans="1:27" ht="12.75" customHeight="1"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row>
    <row r="258" spans="1:27" ht="12.75" customHeight="1"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row>
    <row r="259" spans="1:27" ht="12.75" customHeight="1"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row>
    <row r="260" spans="1:27" ht="12.75" customHeight="1"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row>
    <row r="261" spans="1:27" ht="12.75" customHeight="1"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row>
    <row r="262" spans="1:27" ht="12.75" customHeight="1"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row>
    <row r="263" spans="1:27" ht="12.75" customHeight="1"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row>
    <row r="264" spans="1:27" ht="12.75" customHeight="1"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row>
    <row r="265" spans="1:27" ht="12.75" customHeight="1"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row>
    <row r="266" spans="1:27" ht="12.75" customHeight="1"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row>
    <row r="267" spans="1:27" ht="12.75" customHeight="1"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row>
    <row r="268" spans="1:27" ht="12.75" customHeight="1"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row>
    <row r="269" spans="1:27" ht="12.75" customHeight="1"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row>
    <row r="270" spans="1:27" ht="12.75" customHeight="1"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row>
    <row r="271" spans="1:27" ht="12.75" customHeight="1"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row>
    <row r="272" spans="1:27" ht="12.75" customHeight="1"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row>
    <row r="273" spans="1:27" ht="12.75" customHeight="1"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row>
    <row r="274" spans="1:27" ht="12.75" customHeight="1"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row>
    <row r="275" spans="1:27" ht="12.75" customHeight="1"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row>
    <row r="276" spans="1:27" ht="12.75" customHeight="1"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row>
    <row r="277" spans="1:27" ht="12.75" customHeight="1"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row>
    <row r="278" spans="1:27" ht="12.75" customHeight="1"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row>
    <row r="279" spans="1:27" ht="12.75" customHeight="1"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row>
    <row r="280" spans="1:27" ht="12.75" customHeight="1"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row>
    <row r="281" spans="1:27" ht="12.75" customHeight="1"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row>
    <row r="282" spans="1:27" ht="12.75" customHeight="1"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row>
    <row r="283" spans="1:27" ht="12.75" customHeight="1"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row>
    <row r="284" spans="1:27" ht="12.75" customHeight="1"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row>
    <row r="285" spans="1:27" ht="12.75" customHeight="1"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row>
    <row r="286" spans="1:27" ht="12.75" customHeight="1"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row>
    <row r="287" spans="1:27" ht="12.75" customHeight="1"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row>
    <row r="288" spans="1:27" ht="12.75" customHeight="1"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row>
    <row r="289" spans="1:27" ht="12.75" customHeight="1"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row>
    <row r="290" spans="1:27" ht="12.75" customHeight="1"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row>
    <row r="291" spans="1:27" ht="12.75" customHeight="1"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row>
    <row r="292" spans="1:27" ht="12.75" customHeight="1"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row>
    <row r="293" spans="1:27" ht="12.75" customHeight="1"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row>
    <row r="294" spans="1:27" ht="12.75" customHeight="1"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row>
    <row r="295" spans="1:27" ht="12.75" customHeight="1"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row>
    <row r="296" spans="1:27" ht="12.75" customHeight="1"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row>
    <row r="297" spans="1:27" ht="12.75" customHeight="1"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row>
    <row r="298" spans="1:27" ht="12.75" customHeight="1"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row>
    <row r="299" spans="1:27" ht="12.75" customHeight="1"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row>
    <row r="300" spans="1:27" ht="12.75" customHeight="1"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row>
    <row r="301" spans="1:27" ht="12.75" customHeight="1"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row>
    <row r="302" spans="1:27" ht="12.75" customHeight="1"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row>
    <row r="303" spans="1:27" ht="12.75" customHeight="1"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row>
    <row r="304" spans="1:27" ht="12.75" customHeight="1"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row>
    <row r="305" spans="1:27" ht="12.75" customHeight="1"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row>
    <row r="306" spans="1:27" ht="12.75" customHeight="1"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row>
    <row r="307" spans="1:27" ht="12.75" customHeight="1"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row>
    <row r="308" spans="1:27" ht="12.75" customHeight="1"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row>
    <row r="309" spans="1:27" ht="12.75" customHeight="1"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row>
    <row r="310" spans="1:27" ht="12.75" customHeight="1"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row>
    <row r="311" spans="1:27" ht="12.75" customHeight="1"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row>
    <row r="312" spans="1:27" ht="12.75" customHeight="1"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row>
    <row r="313" spans="1:27" ht="12.75" customHeight="1"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row>
    <row r="314" spans="1:27" ht="12.75" customHeight="1"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row>
    <row r="315" spans="1:27" ht="12.75" customHeight="1"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row>
    <row r="316" spans="1:27" ht="12.75" customHeight="1"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row>
    <row r="317" spans="1:27" ht="12.75" customHeight="1"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row>
    <row r="318" spans="1:27" ht="12.75" customHeight="1"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row>
    <row r="319" spans="1:27" ht="12.75" customHeight="1"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row>
    <row r="320" spans="1:27" ht="12.75" customHeight="1"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row>
    <row r="321" spans="1:27" ht="12.75" customHeight="1"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row>
    <row r="322" spans="1:27" ht="12.75" customHeight="1"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row>
    <row r="323" spans="1:27" ht="12.75" customHeight="1"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row>
    <row r="324" spans="1:27" ht="12.75" customHeight="1"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row>
    <row r="325" spans="1:27" ht="12.75" customHeight="1"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row>
    <row r="326" spans="1:27" ht="12.75" customHeight="1"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row>
    <row r="327" spans="1:27" ht="12.75" customHeight="1"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row>
    <row r="328" spans="1:27" ht="12.75" customHeight="1"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row>
    <row r="329" spans="1:27" ht="12.75" customHeight="1"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row>
    <row r="330" spans="1:27" ht="12.75" customHeight="1"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row>
    <row r="331" spans="1:27" ht="12.75" customHeight="1"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row>
    <row r="332" spans="1:27" ht="12.75" customHeight="1"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row>
    <row r="333" spans="1:27" ht="12.75" customHeight="1"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row>
    <row r="334" spans="1:27" ht="12.75" customHeight="1"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row>
    <row r="335" spans="1:27" ht="12.75" customHeight="1"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row>
    <row r="336" spans="1:27" ht="12.75" customHeight="1"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row>
    <row r="337" spans="1:27" ht="12.75" customHeight="1"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row>
    <row r="338" spans="1:27" ht="12.75" customHeight="1"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row>
    <row r="339" spans="1:27" ht="12.75" customHeight="1"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row>
    <row r="340" spans="1:27" ht="12.75" customHeight="1"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row>
    <row r="341" spans="1:27" ht="12.75" customHeight="1"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row>
    <row r="342" spans="1:27" ht="12.75" customHeight="1"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row>
    <row r="343" spans="1:27" ht="12.75" customHeight="1"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row>
    <row r="344" spans="1:27" ht="12.75" customHeight="1"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row>
    <row r="345" spans="1:27" ht="12.75" customHeight="1"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row>
    <row r="346" spans="1:27" ht="12.75" customHeight="1"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row>
    <row r="347" spans="1:27" ht="12.75" customHeight="1"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row>
    <row r="348" spans="1:27" ht="12.75" customHeight="1"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row>
    <row r="349" spans="1:27" ht="12.75" customHeight="1"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row>
    <row r="350" spans="1:27" ht="12.75" customHeight="1"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row>
    <row r="351" spans="1:27" ht="12.75" customHeight="1"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row>
    <row r="352" spans="1:27" ht="12.75" customHeight="1"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row>
    <row r="353" spans="1:27" ht="12.75" customHeight="1"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row>
    <row r="354" spans="1:27" ht="12.75" customHeight="1"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row>
    <row r="355" spans="1:27" ht="12.75" customHeight="1"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row>
    <row r="356" spans="1:27" ht="12.75" customHeight="1"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row>
    <row r="357" spans="1:27" ht="12.75" customHeight="1"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row>
    <row r="358" spans="1:27" ht="12.75" customHeight="1"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row>
    <row r="359" spans="1:27" ht="12.75" customHeight="1"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row>
    <row r="360" spans="1:27" ht="12.75" customHeight="1"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row>
    <row r="361" spans="1:27" ht="12.75" customHeight="1"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row>
    <row r="362" spans="1:27" ht="12.75" customHeight="1"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row>
    <row r="363" spans="1:27" ht="12.75" customHeight="1"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row>
    <row r="364" spans="1:27" ht="12.75" customHeight="1"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row>
    <row r="365" spans="1:27" ht="12.75" customHeight="1"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row>
    <row r="366" spans="1:27" ht="12.75" customHeight="1"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row>
    <row r="367" spans="1:27" ht="12.75" customHeight="1"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row>
    <row r="368" spans="1:27" ht="12.75" customHeight="1"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row>
    <row r="369" spans="1:27" ht="12.75" customHeight="1"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row>
    <row r="370" spans="1:27" ht="12.75" customHeight="1"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row>
    <row r="371" spans="1:27" ht="12.75" customHeight="1"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row>
    <row r="372" spans="1:27" ht="12.75" customHeight="1"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row>
    <row r="373" spans="1:27" ht="12.75" customHeight="1"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row>
    <row r="374" spans="1:27" ht="12.75" customHeight="1"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row>
    <row r="375" spans="1:27" ht="12.75" customHeight="1"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row>
    <row r="376" spans="1:27" ht="12.75" customHeight="1"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row>
    <row r="377" spans="1:27" ht="12.75" customHeight="1"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row>
    <row r="378" spans="1:27" ht="12.75" customHeight="1"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row>
    <row r="379" spans="1:27" ht="12.75" customHeight="1"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row>
    <row r="380" spans="1:27" ht="12.75" customHeight="1"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row>
    <row r="381" spans="1:27" ht="12.75" customHeight="1"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row>
    <row r="382" spans="1:27" ht="12.75" customHeight="1"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row>
    <row r="383" spans="1:27" ht="12.75" customHeight="1"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row>
    <row r="384" spans="1:27" ht="12.75" customHeight="1"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row>
    <row r="385" spans="1:27" ht="12.75" customHeight="1"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row>
    <row r="386" spans="1:27" ht="12.75" customHeight="1"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row>
    <row r="387" spans="1:27" ht="12.75" customHeight="1"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row>
    <row r="388" spans="1:27" ht="12.75" customHeight="1"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row>
    <row r="389" spans="1:27" ht="12.75" customHeight="1"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row>
    <row r="390" spans="1:27" ht="12.75" customHeight="1"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row>
    <row r="391" spans="1:27" ht="12.75" customHeight="1"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row>
    <row r="392" spans="1:27" ht="12.75" customHeight="1"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row>
    <row r="393" spans="1:27" ht="12.75" customHeight="1"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row>
    <row r="394" spans="1:27" ht="12.75" customHeight="1"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row>
    <row r="395" spans="1:27" ht="12.75" customHeight="1"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row>
    <row r="396" spans="1:27" ht="12.75" customHeight="1"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row>
    <row r="397" spans="1:27" ht="12.75" customHeight="1"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row>
    <row r="398" spans="1:27" ht="12.75" customHeight="1"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row>
    <row r="399" spans="1:27" ht="12.75" customHeight="1"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row>
    <row r="400" spans="1:27" ht="12.75" customHeight="1"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row>
    <row r="401" spans="1:27" ht="12.75" customHeight="1"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row>
    <row r="402" spans="1:27" ht="12.75" customHeight="1"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row>
    <row r="403" spans="1:27" ht="12.75" customHeight="1"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row>
    <row r="404" spans="1:27" ht="12.75" customHeight="1"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row>
    <row r="405" spans="1:27" ht="12.75" customHeight="1"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row>
    <row r="406" spans="1:27" ht="12.75" customHeight="1"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row>
    <row r="407" spans="1:27" ht="12.75" customHeight="1"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row>
    <row r="408" spans="1:27" ht="12.75" customHeight="1"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row>
    <row r="409" spans="1:27" ht="12.75" customHeight="1"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row>
    <row r="410" spans="1:27" ht="12.75" customHeight="1"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row>
    <row r="411" spans="1:27" ht="12.75" customHeight="1"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row>
    <row r="412" spans="1:27" ht="12.75" customHeight="1"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row>
    <row r="413" spans="1:27" ht="12.75" customHeight="1"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row>
    <row r="414" spans="1:27" ht="12.75" customHeight="1"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row>
    <row r="415" spans="1:27" ht="12.75" customHeight="1"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row>
    <row r="416" spans="1:27" ht="12.75" customHeight="1"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row>
    <row r="417" spans="1:27" ht="12.75" customHeight="1"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row>
    <row r="418" spans="1:27" ht="12.75" customHeight="1"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row>
    <row r="419" spans="1:27" ht="12.75" customHeight="1"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row>
    <row r="420" spans="1:27" ht="12.75" customHeight="1"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row>
    <row r="421" spans="1:27" ht="12.75" customHeight="1"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row>
    <row r="422" spans="1:27" ht="12.75" customHeight="1"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row>
    <row r="423" spans="1:27" ht="12.75" customHeight="1"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row>
    <row r="424" spans="1:27" ht="12.75" customHeight="1"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row>
    <row r="425" spans="1:27" ht="12.75" customHeight="1"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row>
    <row r="426" spans="1:27" ht="12.75" customHeight="1"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row>
    <row r="427" spans="1:27" ht="12.75" customHeight="1"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row>
    <row r="428" spans="1:27" ht="12.75" customHeight="1"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row>
    <row r="429" spans="1:27" ht="12.75" customHeight="1"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row>
    <row r="430" spans="1:27" ht="12.75" customHeight="1"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row>
    <row r="431" spans="1:27" ht="12.75" customHeight="1"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row>
    <row r="432" spans="1:27" ht="12.75" customHeight="1"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row>
    <row r="433" spans="1:27" ht="12.75" customHeight="1"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row>
    <row r="434" spans="1:27" ht="12.75" customHeight="1"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row>
    <row r="435" spans="1:27" ht="12.75" customHeight="1"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row>
    <row r="436" spans="1:27" ht="12.75" customHeight="1"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row>
    <row r="437" spans="1:27" ht="12.75" customHeight="1"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row>
    <row r="438" spans="1:27" ht="12.75" customHeight="1"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row>
    <row r="439" spans="1:27" ht="12.75" customHeight="1"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row>
    <row r="440" spans="1:27" ht="12.75" customHeight="1"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row>
    <row r="441" spans="1:27" ht="12.75" customHeight="1"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row>
    <row r="442" spans="1:27" ht="12.75" customHeight="1"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row>
    <row r="443" spans="1:27" ht="12.75" customHeight="1"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row>
    <row r="444" spans="1:27" ht="12.75" customHeight="1"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row>
    <row r="445" spans="1:27" ht="12.75" customHeight="1"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row>
    <row r="446" spans="1:27" ht="12.75" customHeight="1"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row>
    <row r="447" spans="1:27" ht="12.75" customHeight="1"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row>
    <row r="448" spans="1:27" ht="12.75" customHeight="1"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row>
    <row r="449" spans="1:27" ht="12.75" customHeight="1"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row>
    <row r="450" spans="1:27" ht="12.75" customHeight="1"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row>
    <row r="451" spans="1:27" ht="12.75" customHeight="1"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row>
    <row r="452" spans="1:27" ht="12.75" customHeight="1"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row>
    <row r="453" spans="1:27" ht="12.75" customHeight="1"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row>
    <row r="454" spans="1:27" ht="12.75" customHeight="1"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row>
    <row r="455" spans="1:27" ht="12.75" customHeight="1"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row>
    <row r="456" spans="1:27" ht="12.75" customHeight="1"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row>
    <row r="457" spans="1:27" ht="12.75" customHeight="1"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row>
    <row r="458" spans="1:27" ht="12.75" customHeight="1"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row>
    <row r="459" spans="1:27" ht="12.75" customHeight="1"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row>
    <row r="460" spans="1:27" ht="12.75" customHeight="1"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row>
    <row r="461" spans="1:27" ht="12.75" customHeight="1"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row>
    <row r="462" spans="1:27" ht="12.75" customHeight="1"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row>
    <row r="463" spans="1:27" ht="12.75" customHeight="1"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row>
    <row r="464" spans="1:27" ht="12.75" customHeight="1"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row>
    <row r="465" spans="1:27" ht="12.75" customHeight="1"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row>
    <row r="466" spans="1:27" ht="12.75" customHeight="1"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row>
    <row r="467" spans="1:27" ht="12.75" customHeight="1"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row>
    <row r="468" spans="1:27" ht="12.75" customHeight="1"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row>
    <row r="469" spans="1:27" ht="12.75" customHeight="1"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row>
    <row r="470" spans="1:27" ht="12.75" customHeight="1"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row>
    <row r="471" spans="1:27" ht="12.75" customHeight="1"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row>
    <row r="472" spans="1:27" ht="12.75" customHeight="1"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row>
    <row r="473" spans="1:27" ht="12.75" customHeight="1"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row>
    <row r="474" spans="1:27" ht="12.75" customHeight="1"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row>
    <row r="475" spans="1:27" ht="12.75" customHeight="1"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row>
    <row r="476" spans="1:27" ht="12.75" customHeight="1"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row>
    <row r="477" spans="1:27" ht="12.75" customHeight="1"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row>
    <row r="478" spans="1:27" ht="12.75" customHeight="1"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row>
    <row r="479" spans="1:27" ht="12.75" customHeight="1"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row>
    <row r="480" spans="1:27" ht="12.75" customHeight="1"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row>
    <row r="481" spans="1:27" ht="12.75" customHeight="1"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row>
    <row r="482" spans="1:27" ht="12.75" customHeight="1"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row>
    <row r="483" spans="1:27" ht="12.75" customHeight="1"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row>
    <row r="484" spans="1:27" ht="12.75" customHeight="1"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row>
    <row r="485" spans="1:27" ht="12.75" customHeight="1"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row>
    <row r="486" spans="1:27" ht="12.75" customHeight="1"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row>
    <row r="487" spans="1:27" ht="12.75" customHeight="1"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row>
    <row r="488" spans="1:27" ht="12.75" customHeight="1"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row>
    <row r="489" spans="1:27" ht="12.75" customHeight="1"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row>
    <row r="490" spans="1:27" ht="12.75" customHeight="1"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row>
    <row r="491" spans="1:27" ht="12.75" customHeight="1"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row>
    <row r="492" spans="1:27" ht="12.75" customHeight="1"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row>
    <row r="493" spans="1:27" ht="12.75" customHeight="1"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row>
    <row r="494" spans="1:27" ht="12.75" customHeight="1"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row>
    <row r="495" spans="1:27" ht="12.75" customHeight="1"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row>
    <row r="496" spans="1:27" ht="12.75" customHeight="1"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row>
    <row r="497" spans="1:27" ht="12.75" customHeight="1"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row>
    <row r="498" spans="1:27" ht="12.75" customHeight="1"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row>
    <row r="499" spans="1:27" ht="12.75" customHeight="1"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row>
    <row r="500" spans="1:27" ht="12.75" customHeight="1"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row>
    <row r="501" spans="1:27" ht="12.75" customHeight="1"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row>
    <row r="502" spans="1:27" ht="12.75" customHeight="1"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row>
    <row r="503" spans="1:27" ht="12.75" customHeight="1"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row>
    <row r="504" spans="1:27" ht="12.75" customHeight="1"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row>
    <row r="505" spans="1:27" ht="12.75" customHeight="1"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row>
    <row r="506" spans="1:27" ht="12.75" customHeight="1"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row>
    <row r="507" spans="1:27" ht="12.75" customHeight="1"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row>
    <row r="508" spans="1:27" ht="12.75" customHeight="1"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row>
    <row r="509" spans="1:27" ht="12.75" customHeight="1"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row>
    <row r="510" spans="1:27" ht="12.75" customHeight="1"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row>
    <row r="511" spans="1:27" ht="12.75" customHeight="1"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row>
    <row r="512" spans="1:27" ht="12.75" customHeight="1"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row>
    <row r="513" spans="1:27" ht="12.75" customHeight="1"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row>
    <row r="514" spans="1:27" ht="12.75" customHeight="1"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row>
    <row r="515" spans="1:27" ht="12.75" customHeight="1"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row>
    <row r="516" spans="1:27" ht="12.75" customHeight="1"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row>
    <row r="517" spans="1:27" ht="12.75" customHeight="1"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row>
    <row r="518" spans="1:27" ht="12.75" customHeight="1"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row>
    <row r="519" spans="1:27" ht="12.75" customHeight="1"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row>
    <row r="520" spans="1:27" ht="12.75" customHeight="1"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row>
    <row r="521" spans="1:27" ht="12.75" customHeight="1"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row>
    <row r="522" spans="1:27" ht="12.75" customHeight="1"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row>
    <row r="523" spans="1:27" ht="12.75" customHeight="1"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row>
    <row r="524" spans="1:27" ht="12.75" customHeight="1"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row>
    <row r="525" spans="1:27" ht="12.75" customHeight="1"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row>
    <row r="526" spans="1:27" ht="12.75" customHeight="1"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row>
    <row r="527" spans="1:27" ht="12.75" customHeight="1"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row>
    <row r="528" spans="1:27" ht="12.75" customHeight="1"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row>
    <row r="529" spans="1:27" ht="12.75" customHeight="1"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row>
    <row r="530" spans="1:27" ht="12.75" customHeight="1"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row>
    <row r="531" spans="1:27" ht="12.75" customHeight="1"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row>
    <row r="532" spans="1:27" ht="12.75" customHeight="1"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row>
    <row r="533" spans="1:27" ht="12.75" customHeight="1"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row>
    <row r="534" spans="1:27" ht="12.75" customHeight="1"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row>
    <row r="535" spans="1:27" ht="12.75" customHeight="1"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row>
    <row r="536" spans="1:27" ht="12.75" customHeight="1"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row>
    <row r="537" spans="1:27" ht="12.75" customHeight="1"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row>
    <row r="538" spans="1:27" ht="12.75" customHeight="1"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row>
    <row r="539" spans="1:27" ht="12.75" customHeight="1"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row>
    <row r="540" spans="1:27" ht="12.75" customHeight="1"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row>
    <row r="541" spans="1:27" ht="12.75" customHeight="1"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row>
    <row r="542" spans="1:27" ht="12.75" customHeight="1"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row>
    <row r="543" spans="1:27" ht="12.75" customHeight="1"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row>
    <row r="544" spans="1:27" ht="12.75" customHeight="1"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row>
    <row r="545" spans="1:27" ht="12.75" customHeight="1"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row>
    <row r="546" spans="1:27" ht="12.75" customHeight="1"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row>
    <row r="547" spans="1:27" ht="12.75" customHeight="1"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row>
    <row r="548" spans="1:27" ht="12.75" customHeight="1"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row>
    <row r="549" spans="1:27" ht="12.75" customHeight="1"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row>
    <row r="550" spans="1:27" ht="12.75" customHeight="1"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row>
    <row r="551" spans="1:27" ht="12.75" customHeight="1"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row>
    <row r="552" spans="1:27" ht="12.75" customHeight="1"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row>
    <row r="553" spans="1:27" ht="12.75" customHeight="1"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row>
    <row r="554" spans="1:27" ht="12.75" customHeight="1"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row>
    <row r="555" spans="1:27" ht="12.75" customHeight="1"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row>
    <row r="556" spans="1:27" ht="12.75" customHeight="1"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row>
    <row r="557" spans="1:27" ht="12.75" customHeight="1"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row>
    <row r="558" spans="1:27" ht="12.75" customHeight="1"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row>
    <row r="559" spans="1:27" ht="12.75" customHeight="1"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row>
    <row r="560" spans="1:27" ht="12.75" customHeight="1"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row>
    <row r="561" spans="1:27" ht="12.75" customHeight="1"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row>
    <row r="562" spans="1:27" ht="12.75" customHeight="1"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row>
    <row r="563" spans="1:27" ht="12.75" customHeight="1"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row>
    <row r="564" spans="1:27" ht="12.75" customHeight="1"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row>
    <row r="565" spans="1:27" ht="12.75" customHeight="1"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row>
    <row r="566" spans="1:27" ht="12.75" customHeight="1"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row>
    <row r="567" spans="1:27" ht="12.75" customHeight="1"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row>
    <row r="568" spans="1:27" ht="12.75" customHeight="1"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row>
    <row r="569" spans="1:27" ht="12.75" customHeight="1"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row>
    <row r="570" spans="1:27" ht="12.75" customHeight="1"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row>
    <row r="571" spans="1:27" ht="12.75" customHeight="1"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row>
    <row r="572" spans="1:27" ht="12.75" customHeight="1"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row>
    <row r="573" spans="1:27" ht="12.75" customHeight="1"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row>
    <row r="574" spans="1:27" ht="12.75" customHeight="1"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row>
    <row r="575" spans="1:27" ht="12.75" customHeight="1"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row>
    <row r="576" spans="1:27" ht="12.75" customHeight="1"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row>
    <row r="577" spans="1:27" ht="12.75" customHeight="1"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row>
    <row r="578" spans="1:27" ht="12.75" customHeight="1"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row>
    <row r="579" spans="1:27" ht="12.75" customHeight="1"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row>
    <row r="580" spans="1:27" ht="12.75" customHeight="1"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row>
    <row r="581" spans="1:27" ht="12.75" customHeight="1"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row>
    <row r="582" spans="1:27" ht="12.75" customHeight="1"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row>
    <row r="583" spans="1:27" ht="12.75" customHeight="1"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row>
    <row r="584" spans="1:27" ht="12.75" customHeight="1"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row>
    <row r="585" spans="1:27" ht="12.75" customHeight="1"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row>
    <row r="586" spans="1:27" ht="12.75" customHeight="1"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row>
    <row r="587" spans="1:27" ht="12.75" customHeight="1"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row>
    <row r="588" spans="1:27" ht="12.75" customHeight="1"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row>
    <row r="589" spans="1:27" ht="12.75" customHeight="1"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row>
    <row r="590" spans="1:27" ht="12.75" customHeight="1"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row>
    <row r="591" spans="1:27" ht="12.75" customHeight="1"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row>
    <row r="592" spans="1:27" ht="12.75" customHeight="1"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row>
    <row r="593" spans="1:27" ht="12.75" customHeight="1"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row>
    <row r="594" spans="1:27" ht="12.75" customHeight="1"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row>
    <row r="595" spans="1:27" ht="12.75" customHeight="1"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row>
    <row r="596" spans="1:27" ht="12.75" customHeight="1"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row>
    <row r="597" spans="1:27" ht="12.75" customHeight="1"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row>
    <row r="598" spans="1:27" ht="12.75" customHeight="1"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row>
    <row r="599" spans="1:27" ht="12.75" customHeight="1"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row>
    <row r="600" spans="1:27" ht="12.75" customHeight="1"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row>
    <row r="601" spans="1:27" ht="12.75" customHeight="1"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row>
    <row r="602" spans="1:27" ht="12.75" customHeight="1"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row>
    <row r="603" spans="1:27" ht="12.75" customHeight="1"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row>
    <row r="604" spans="1:27" ht="12.75" customHeight="1"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row>
    <row r="605" spans="1:27" ht="12.75" customHeight="1"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row>
    <row r="606" spans="1:27" ht="12.75" customHeight="1"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row>
    <row r="607" spans="1:27" ht="12.75" customHeight="1"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row>
    <row r="608" spans="1:27" ht="12.75" customHeight="1"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row>
    <row r="609" spans="1:27" ht="12.75" customHeight="1"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row>
    <row r="610" spans="1:27" ht="12.75" customHeight="1"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row>
    <row r="611" spans="1:27" ht="12.75" customHeight="1"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row>
    <row r="612" spans="1:27" ht="12.75" customHeight="1"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row>
    <row r="613" spans="1:27" ht="12.75" customHeight="1"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row>
    <row r="614" spans="1:27" ht="12.75" customHeight="1"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row>
    <row r="615" spans="1:27" ht="12.75" customHeight="1"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row>
    <row r="616" spans="1:27" ht="12.75" customHeight="1"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row>
    <row r="617" spans="1:27" ht="12.75" customHeight="1"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row>
    <row r="618" spans="1:27" ht="12.75" customHeight="1"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row>
    <row r="619" spans="1:27" ht="12.75" customHeight="1"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row>
    <row r="620" spans="1:27" ht="12.75" customHeight="1"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row>
    <row r="621" spans="1:27" ht="12.75" customHeight="1"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row>
    <row r="622" spans="1:27" ht="12.75" customHeight="1"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row>
    <row r="623" spans="1:27" ht="12.75" customHeight="1"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row>
    <row r="624" spans="1:27" ht="12.75" customHeight="1"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row>
    <row r="625" spans="1:27" ht="12.75" customHeight="1"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row>
    <row r="626" spans="1:27" ht="12.75" customHeight="1"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row>
    <row r="627" spans="1:27" ht="12.75" customHeight="1"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row>
    <row r="628" spans="1:27" ht="12.75" customHeight="1"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row>
    <row r="629" spans="1:27" ht="12.75" customHeight="1"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row>
    <row r="630" spans="1:27" ht="12.75" customHeight="1"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row>
    <row r="631" spans="1:27" ht="12.75" customHeight="1"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row>
    <row r="632" spans="1:27" ht="12.75" customHeight="1"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row>
    <row r="633" spans="1:27" ht="12.75" customHeight="1"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row>
    <row r="634" spans="1:27" ht="12.75" customHeight="1"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row>
    <row r="635" spans="1:27" ht="12.75" customHeight="1"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row>
    <row r="636" spans="1:27" ht="12.75" customHeight="1"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row>
    <row r="637" spans="1:27" ht="12.75" customHeight="1"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row>
    <row r="638" spans="1:27" ht="12.75" customHeight="1"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row>
    <row r="639" spans="1:27" ht="12.75" customHeight="1"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row>
    <row r="640" spans="1:27" ht="12.75" customHeight="1"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row>
    <row r="641" spans="1:27" ht="12.75" customHeight="1"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row>
    <row r="642" spans="1:27" ht="12.75" customHeight="1"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row>
    <row r="643" spans="1:27" ht="12.75" customHeight="1"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row>
    <row r="644" spans="1:27" ht="12.75" customHeight="1"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row>
    <row r="645" spans="1:27" ht="12.75" customHeight="1"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row>
    <row r="646" spans="1:27" ht="12.75" customHeight="1"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row>
    <row r="647" spans="1:27" ht="12.75" customHeight="1"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row>
    <row r="648" spans="1:27" ht="12.75" customHeight="1"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row>
    <row r="649" spans="1:27" ht="12.75" customHeight="1"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row>
    <row r="650" spans="1:27" ht="12.75" customHeight="1"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row>
    <row r="651" spans="1:27" ht="12.75" customHeight="1"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row>
    <row r="652" spans="1:27" ht="12.75" customHeight="1"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row>
    <row r="653" spans="1:27" ht="12.75" customHeight="1"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row>
    <row r="654" spans="1:27" ht="12.75" customHeight="1"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row>
    <row r="655" spans="1:27" ht="12.75" customHeight="1"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row>
    <row r="656" spans="1:27" ht="12.75" customHeight="1"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row>
    <row r="657" spans="1:27" ht="12.75" customHeight="1"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row>
    <row r="658" spans="1:27" ht="12.75" customHeight="1"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row>
    <row r="659" spans="1:27" ht="12.75" customHeight="1"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row>
    <row r="660" spans="1:27" ht="12.75" customHeight="1"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row>
    <row r="661" spans="1:27" ht="12.75" customHeight="1"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row>
    <row r="662" spans="1:27" ht="12.75" customHeight="1"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row>
    <row r="663" spans="1:27" ht="12.75" customHeight="1"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row>
    <row r="664" spans="1:27" ht="12.75" customHeight="1"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row>
    <row r="665" spans="1:27" ht="12.75" customHeight="1"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row>
    <row r="666" spans="1:27" ht="12.75" customHeight="1"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row>
    <row r="667" spans="1:27" ht="12.75" customHeight="1"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row>
    <row r="668" spans="1:27" ht="12.75" customHeight="1"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row>
    <row r="669" spans="1:27" ht="12.75" customHeight="1"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row>
    <row r="670" spans="1:27" ht="12.75" customHeight="1"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row>
    <row r="671" spans="1:27" ht="12.75" customHeight="1"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row>
    <row r="672" spans="1:27" ht="12.75" customHeight="1"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row>
    <row r="673" spans="1:27" ht="12.75" customHeight="1"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row>
    <row r="674" spans="1:27" ht="12.75" customHeight="1"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row>
    <row r="675" spans="1:27" ht="12.75" customHeight="1"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row>
    <row r="676" spans="1:27" ht="12.75" customHeight="1"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row>
    <row r="677" spans="1:27" ht="12.75" customHeight="1"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row>
    <row r="678" spans="1:27" ht="12.75" customHeight="1"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row>
    <row r="679" spans="1:27" ht="12.75" customHeight="1"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row>
    <row r="680" spans="1:27" ht="12.75" customHeight="1"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row>
    <row r="681" spans="1:27" ht="12.75" customHeight="1"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row>
    <row r="682" spans="1:27" ht="12.75" customHeight="1"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row>
    <row r="683" spans="1:27" ht="12.75" customHeight="1"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row>
    <row r="684" spans="1:27" ht="12.75" customHeight="1"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row>
    <row r="685" spans="1:27" ht="12.75" customHeight="1"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row>
    <row r="686" spans="1:27" ht="12.75" customHeight="1"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row>
    <row r="687" spans="1:27" ht="12.75" customHeight="1"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row>
    <row r="688" spans="1:27" ht="12.75" customHeight="1"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row>
    <row r="689" spans="1:27" ht="12.75" customHeight="1"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row>
    <row r="690" spans="1:27" ht="12.75" customHeight="1"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row>
    <row r="691" spans="1:27" ht="12.75" customHeight="1"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row>
    <row r="692" spans="1:27" ht="12.75" customHeight="1"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row>
    <row r="693" spans="1:27" ht="12.75" customHeight="1"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row>
    <row r="694" spans="1:27" ht="12.75" customHeight="1"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row>
    <row r="695" spans="1:27" ht="12.75" customHeight="1"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row>
    <row r="696" spans="1:27" ht="12.75" customHeight="1"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row>
    <row r="697" spans="1:27" ht="12.75" customHeight="1"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row>
    <row r="698" spans="1:27" ht="12.75" customHeight="1"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row>
    <row r="699" spans="1:27" ht="12.75" customHeight="1"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row>
    <row r="700" spans="1:27" ht="12.75" customHeight="1"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row>
    <row r="701" spans="1:27" ht="12.75" customHeight="1"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row>
    <row r="702" spans="1:27" ht="12.75" customHeight="1"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row>
    <row r="703" spans="1:27" ht="12.75" customHeight="1"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row>
    <row r="704" spans="1:27" ht="12.75" customHeight="1"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row>
    <row r="705" spans="1:27" ht="12.75" customHeight="1"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row>
    <row r="706" spans="1:27" ht="12.75" customHeight="1"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row>
    <row r="707" spans="1:27" ht="12.75" customHeight="1"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row>
    <row r="708" spans="1:27" ht="12.75" customHeight="1"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row>
    <row r="709" spans="1:27" ht="12.75" customHeight="1"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row>
    <row r="710" spans="1:27" ht="12.75" customHeight="1"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row>
    <row r="711" spans="1:27" ht="12.75" customHeight="1"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row>
    <row r="712" spans="1:27" ht="12.75" customHeight="1"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row>
    <row r="713" spans="1:27" ht="12.75" customHeight="1"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row>
    <row r="714" spans="1:27" ht="12.75" customHeight="1"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row>
    <row r="715" spans="1:27" ht="12.75" customHeight="1"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row>
    <row r="716" spans="1:27" ht="12.75" customHeight="1"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row>
    <row r="717" spans="1:27" ht="12.75" customHeight="1"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row>
    <row r="718" spans="1:27" ht="12.75" customHeight="1"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row>
    <row r="719" spans="1:27" ht="12.75" customHeight="1"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row>
    <row r="720" spans="1:27" ht="12.75" customHeight="1"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row>
    <row r="721" spans="1:27" ht="12.75" customHeight="1"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row>
    <row r="722" spans="1:27" ht="12.75" customHeight="1"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row>
    <row r="723" spans="1:27" ht="12.75" customHeight="1"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row>
    <row r="724" spans="1:27" ht="12.75" customHeight="1"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row>
    <row r="725" spans="1:27" ht="12.75" customHeight="1"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row>
    <row r="726" spans="1:27" ht="12.75" customHeight="1"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row>
    <row r="727" spans="1:27" ht="12.75" customHeight="1"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row>
    <row r="728" spans="1:27" ht="12.75" customHeight="1"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row>
    <row r="729" spans="1:27" ht="12.75" customHeight="1"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row>
    <row r="730" spans="1:27" ht="12.75" customHeight="1"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row>
    <row r="731" spans="1:27" ht="12.75" customHeight="1"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row>
    <row r="732" spans="1:27" ht="12.75" customHeight="1"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row>
    <row r="733" spans="1:27" ht="12.75" customHeight="1"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row>
    <row r="734" spans="1:27" ht="12.75" customHeight="1"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row>
    <row r="735" spans="1:27" ht="12.75" customHeight="1" x14ac:dyDescent="0.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row>
    <row r="736" spans="1:27" ht="12.75" customHeight="1" x14ac:dyDescent="0.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row>
    <row r="737" spans="1:27" ht="12.75" customHeight="1" x14ac:dyDescent="0.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row>
    <row r="738" spans="1:27" ht="12.75" customHeight="1" x14ac:dyDescent="0.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row>
    <row r="739" spans="1:27" ht="12.75" customHeight="1" x14ac:dyDescent="0.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row>
    <row r="740" spans="1:27" ht="12.75" customHeight="1" x14ac:dyDescent="0.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row>
    <row r="741" spans="1:27" ht="12.75" customHeight="1" x14ac:dyDescent="0.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row>
    <row r="742" spans="1:27" ht="12.75" customHeight="1" x14ac:dyDescent="0.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row>
    <row r="743" spans="1:27" ht="12.75" customHeight="1" x14ac:dyDescent="0.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row>
    <row r="744" spans="1:27" ht="12.75" customHeight="1" x14ac:dyDescent="0.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row>
    <row r="745" spans="1:27" ht="12.75" customHeight="1" x14ac:dyDescent="0.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row>
    <row r="746" spans="1:27" ht="12.75" customHeight="1" x14ac:dyDescent="0.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row>
    <row r="747" spans="1:27" ht="12.75" customHeight="1" x14ac:dyDescent="0.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row>
    <row r="748" spans="1:27" ht="12.75" customHeight="1" x14ac:dyDescent="0.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row>
    <row r="749" spans="1:27" ht="12.75" customHeight="1" x14ac:dyDescent="0.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row>
    <row r="750" spans="1:27" ht="12.75" customHeight="1" x14ac:dyDescent="0.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row>
    <row r="751" spans="1:27" ht="12.75" customHeight="1" x14ac:dyDescent="0.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row>
    <row r="752" spans="1:27" ht="12.75" customHeight="1" x14ac:dyDescent="0.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row>
    <row r="753" spans="1:27" ht="12.75" customHeight="1" x14ac:dyDescent="0.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row>
    <row r="754" spans="1:27" ht="12.75" customHeight="1" x14ac:dyDescent="0.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row>
    <row r="755" spans="1:27" ht="12.75" customHeight="1" x14ac:dyDescent="0.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row>
    <row r="756" spans="1:27" ht="12.75" customHeight="1" x14ac:dyDescent="0.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row>
    <row r="757" spans="1:27" ht="12.75" customHeight="1" x14ac:dyDescent="0.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row>
    <row r="758" spans="1:27" ht="12.75" customHeight="1" x14ac:dyDescent="0.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row>
    <row r="759" spans="1:27" ht="12.75" customHeight="1" x14ac:dyDescent="0.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row>
    <row r="760" spans="1:27" ht="12.75" customHeight="1" x14ac:dyDescent="0.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row>
    <row r="761" spans="1:27" ht="12.75" customHeight="1" x14ac:dyDescent="0.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row>
    <row r="762" spans="1:27" ht="12.75" customHeight="1" x14ac:dyDescent="0.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row>
    <row r="763" spans="1:27" ht="12.75" customHeight="1" x14ac:dyDescent="0.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row>
    <row r="764" spans="1:27" ht="12.75" customHeight="1" x14ac:dyDescent="0.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row>
    <row r="765" spans="1:27" ht="12.75" customHeight="1" x14ac:dyDescent="0.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row>
    <row r="766" spans="1:27" ht="12.75" customHeight="1" x14ac:dyDescent="0.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row>
    <row r="767" spans="1:27" ht="12.75" customHeight="1" x14ac:dyDescent="0.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row>
    <row r="768" spans="1:27" ht="12.75" customHeight="1" x14ac:dyDescent="0.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row>
    <row r="769" spans="1:27" ht="12.75" customHeight="1" x14ac:dyDescent="0.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row>
    <row r="770" spans="1:27" ht="12.75" customHeight="1" x14ac:dyDescent="0.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row>
    <row r="771" spans="1:27" ht="12.75" customHeight="1" x14ac:dyDescent="0.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row>
    <row r="772" spans="1:27" ht="12.75" customHeight="1" x14ac:dyDescent="0.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row>
    <row r="773" spans="1:27" ht="12.75" customHeight="1" x14ac:dyDescent="0.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row>
    <row r="774" spans="1:27" ht="12.75" customHeight="1" x14ac:dyDescent="0.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row>
    <row r="775" spans="1:27" ht="12.75" customHeight="1" x14ac:dyDescent="0.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row>
    <row r="776" spans="1:27" ht="12.75" customHeight="1" x14ac:dyDescent="0.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row>
    <row r="777" spans="1:27" ht="12.75" customHeight="1" x14ac:dyDescent="0.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row>
    <row r="778" spans="1:27" ht="12.75" customHeight="1" x14ac:dyDescent="0.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row>
    <row r="779" spans="1:27" ht="12.75" customHeight="1" x14ac:dyDescent="0.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row>
    <row r="780" spans="1:27" ht="12.75" customHeight="1" x14ac:dyDescent="0.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row>
    <row r="781" spans="1:27" ht="12.75" customHeight="1" x14ac:dyDescent="0.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row>
    <row r="782" spans="1:27" ht="12.75" customHeight="1" x14ac:dyDescent="0.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row>
    <row r="783" spans="1:27" ht="12.75" customHeight="1" x14ac:dyDescent="0.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row>
    <row r="784" spans="1:27" ht="12.75" customHeight="1" x14ac:dyDescent="0.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row>
    <row r="785" spans="1:27" ht="12.75" customHeight="1" x14ac:dyDescent="0.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row>
    <row r="786" spans="1:27" ht="12.75" customHeight="1" x14ac:dyDescent="0.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row>
    <row r="787" spans="1:27" ht="12.75" customHeight="1" x14ac:dyDescent="0.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row>
    <row r="788" spans="1:27" ht="12.75" customHeight="1" x14ac:dyDescent="0.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row>
    <row r="789" spans="1:27" ht="12.75" customHeight="1" x14ac:dyDescent="0.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row>
    <row r="790" spans="1:27" ht="12.75" customHeight="1" x14ac:dyDescent="0.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row>
    <row r="791" spans="1:27" ht="12.75" customHeight="1" x14ac:dyDescent="0.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row>
    <row r="792" spans="1:27" ht="12.75" customHeight="1" x14ac:dyDescent="0.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row>
    <row r="793" spans="1:27" ht="12.75" customHeight="1" x14ac:dyDescent="0.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row>
    <row r="794" spans="1:27" ht="12.75" customHeight="1" x14ac:dyDescent="0.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row>
    <row r="795" spans="1:27" ht="12.75" customHeight="1" x14ac:dyDescent="0.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row>
    <row r="796" spans="1:27" ht="12.75" customHeight="1" x14ac:dyDescent="0.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row>
    <row r="797" spans="1:27" ht="12.75" customHeight="1" x14ac:dyDescent="0.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row>
    <row r="798" spans="1:27" ht="12.75" customHeight="1" x14ac:dyDescent="0.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row>
    <row r="799" spans="1:27" ht="12.75" customHeight="1" x14ac:dyDescent="0.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row>
    <row r="800" spans="1:27" ht="12.75" customHeight="1" x14ac:dyDescent="0.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row>
    <row r="801" spans="1:27" ht="12.75" customHeight="1" x14ac:dyDescent="0.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row>
    <row r="802" spans="1:27" ht="12.75" customHeight="1" x14ac:dyDescent="0.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row>
    <row r="803" spans="1:27" ht="12.75" customHeight="1" x14ac:dyDescent="0.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row>
    <row r="804" spans="1:27" ht="12.75" customHeight="1" x14ac:dyDescent="0.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row>
    <row r="805" spans="1:27" ht="12.75" customHeight="1" x14ac:dyDescent="0.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row>
    <row r="806" spans="1:27" ht="12.75" customHeight="1" x14ac:dyDescent="0.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row>
    <row r="807" spans="1:27" ht="12.75" customHeight="1" x14ac:dyDescent="0.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row>
    <row r="808" spans="1:27" ht="12.75" customHeight="1" x14ac:dyDescent="0.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row>
    <row r="809" spans="1:27" ht="12.75" customHeight="1" x14ac:dyDescent="0.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row>
    <row r="810" spans="1:27" ht="12.75" customHeight="1" x14ac:dyDescent="0.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row>
    <row r="811" spans="1:27" ht="12.75" customHeight="1" x14ac:dyDescent="0.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row>
    <row r="812" spans="1:27" ht="12.75" customHeight="1" x14ac:dyDescent="0.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row>
    <row r="813" spans="1:27" ht="12.75" customHeight="1" x14ac:dyDescent="0.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row>
    <row r="814" spans="1:27" ht="12.75" customHeight="1" x14ac:dyDescent="0.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row>
    <row r="815" spans="1:27" ht="12.75" customHeight="1" x14ac:dyDescent="0.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row>
    <row r="816" spans="1:27" ht="12.75" customHeight="1" x14ac:dyDescent="0.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row>
    <row r="817" spans="1:27" ht="12.75" customHeight="1" x14ac:dyDescent="0.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row>
    <row r="818" spans="1:27" ht="12.75" customHeight="1" x14ac:dyDescent="0.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row>
    <row r="819" spans="1:27" ht="12.75" customHeight="1" x14ac:dyDescent="0.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row>
    <row r="820" spans="1:27" ht="12.75" customHeight="1" x14ac:dyDescent="0.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row>
    <row r="821" spans="1:27" ht="12.75" customHeight="1" x14ac:dyDescent="0.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row>
    <row r="822" spans="1:27" ht="12.75" customHeight="1" x14ac:dyDescent="0.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row>
    <row r="823" spans="1:27" ht="12.75" customHeight="1" x14ac:dyDescent="0.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row>
    <row r="824" spans="1:27" ht="12.75" customHeight="1" x14ac:dyDescent="0.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row>
    <row r="825" spans="1:27" ht="12.75" customHeight="1" x14ac:dyDescent="0.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row>
    <row r="826" spans="1:27" ht="12.75" customHeight="1" x14ac:dyDescent="0.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row>
    <row r="827" spans="1:27" ht="12.75" customHeight="1" x14ac:dyDescent="0.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row>
    <row r="828" spans="1:27" ht="12.75" customHeight="1" x14ac:dyDescent="0.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row>
    <row r="829" spans="1:27" ht="12.75" customHeight="1" x14ac:dyDescent="0.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row>
    <row r="830" spans="1:27" ht="12.75" customHeight="1" x14ac:dyDescent="0.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row>
    <row r="831" spans="1:27" ht="12.75" customHeight="1" x14ac:dyDescent="0.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row>
    <row r="832" spans="1:27" ht="12.75" customHeight="1" x14ac:dyDescent="0.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row>
    <row r="833" spans="1:27" ht="12.75" customHeight="1" x14ac:dyDescent="0.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row>
    <row r="834" spans="1:27" ht="12.75" customHeight="1" x14ac:dyDescent="0.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row>
    <row r="835" spans="1:27" ht="12.75" customHeight="1" x14ac:dyDescent="0.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row>
    <row r="836" spans="1:27" ht="12.75" customHeight="1" x14ac:dyDescent="0.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row>
    <row r="837" spans="1:27" ht="12.75" customHeight="1" x14ac:dyDescent="0.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row>
    <row r="838" spans="1:27" ht="12.75" customHeight="1" x14ac:dyDescent="0.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row>
    <row r="839" spans="1:27" ht="12.75" customHeight="1" x14ac:dyDescent="0.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row>
    <row r="840" spans="1:27" ht="12.75" customHeight="1" x14ac:dyDescent="0.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row>
    <row r="841" spans="1:27" ht="12.75" customHeight="1" x14ac:dyDescent="0.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row>
    <row r="842" spans="1:27" ht="12.75" customHeight="1" x14ac:dyDescent="0.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row>
    <row r="843" spans="1:27" ht="12.75" customHeight="1" x14ac:dyDescent="0.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row>
    <row r="844" spans="1:27" ht="12.75" customHeight="1" x14ac:dyDescent="0.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row>
    <row r="845" spans="1:27" ht="12.75" customHeight="1" x14ac:dyDescent="0.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row>
    <row r="846" spans="1:27" ht="12.75" customHeight="1" x14ac:dyDescent="0.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row>
    <row r="847" spans="1:27" ht="12.75" customHeight="1" x14ac:dyDescent="0.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row>
    <row r="848" spans="1:27" ht="12.75" customHeight="1" x14ac:dyDescent="0.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row>
    <row r="849" spans="1:27" ht="12.75" customHeight="1" x14ac:dyDescent="0.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row>
    <row r="850" spans="1:27" ht="12.75" customHeight="1" x14ac:dyDescent="0.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row>
    <row r="851" spans="1:27" ht="12.75" customHeight="1" x14ac:dyDescent="0.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row>
    <row r="852" spans="1:27" ht="12.75" customHeight="1" x14ac:dyDescent="0.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row>
    <row r="853" spans="1:27" ht="12.75" customHeight="1" x14ac:dyDescent="0.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row>
    <row r="854" spans="1:27" ht="12.75" customHeight="1" x14ac:dyDescent="0.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row>
    <row r="855" spans="1:27" ht="12.75" customHeight="1" x14ac:dyDescent="0.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row>
    <row r="856" spans="1:27" ht="12.75" customHeight="1" x14ac:dyDescent="0.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row>
    <row r="857" spans="1:27" ht="12.75" customHeight="1" x14ac:dyDescent="0.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row>
    <row r="858" spans="1:27" ht="12.75" customHeight="1" x14ac:dyDescent="0.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row>
    <row r="859" spans="1:27" ht="12.75" customHeight="1" x14ac:dyDescent="0.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row>
    <row r="860" spans="1:27" ht="12.75" customHeight="1" x14ac:dyDescent="0.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row>
    <row r="861" spans="1:27" ht="12.75" customHeight="1" x14ac:dyDescent="0.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row>
    <row r="862" spans="1:27" ht="12.75" customHeight="1" x14ac:dyDescent="0.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row>
    <row r="863" spans="1:27" ht="12.75" customHeight="1" x14ac:dyDescent="0.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row>
    <row r="864" spans="1:27" ht="12.75" customHeight="1" x14ac:dyDescent="0.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row>
    <row r="865" spans="1:27" ht="12.75" customHeight="1" x14ac:dyDescent="0.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row>
    <row r="866" spans="1:27" ht="12.75" customHeight="1" x14ac:dyDescent="0.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row>
    <row r="867" spans="1:27" ht="12.75" customHeight="1" x14ac:dyDescent="0.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row>
    <row r="868" spans="1:27" ht="12.75" customHeight="1" x14ac:dyDescent="0.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row>
    <row r="869" spans="1:27" ht="12.75" customHeight="1" x14ac:dyDescent="0.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row>
    <row r="870" spans="1:27" ht="12.75" customHeight="1" x14ac:dyDescent="0.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row>
    <row r="871" spans="1:27" ht="12.75" customHeight="1" x14ac:dyDescent="0.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row>
    <row r="872" spans="1:27" ht="12.75" customHeight="1" x14ac:dyDescent="0.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row>
    <row r="873" spans="1:27" ht="12.75" customHeight="1" x14ac:dyDescent="0.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row>
    <row r="874" spans="1:27" ht="12.75" customHeight="1" x14ac:dyDescent="0.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row>
    <row r="875" spans="1:27" ht="12.75" customHeight="1" x14ac:dyDescent="0.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row>
    <row r="876" spans="1:27" ht="12.75" customHeight="1" x14ac:dyDescent="0.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row>
    <row r="877" spans="1:27" ht="12.75" customHeight="1" x14ac:dyDescent="0.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row>
    <row r="878" spans="1:27" ht="12.75" customHeight="1" x14ac:dyDescent="0.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row>
    <row r="879" spans="1:27" ht="12.75" customHeight="1" x14ac:dyDescent="0.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row>
    <row r="880" spans="1:27" ht="12.75" customHeight="1" x14ac:dyDescent="0.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row>
    <row r="881" spans="1:27" ht="12.75" customHeight="1" x14ac:dyDescent="0.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row>
    <row r="882" spans="1:27" ht="12.75" customHeight="1" x14ac:dyDescent="0.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row>
    <row r="883" spans="1:27" ht="12.75" customHeight="1" x14ac:dyDescent="0.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row>
    <row r="884" spans="1:27" ht="12.75" customHeight="1" x14ac:dyDescent="0.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row>
    <row r="885" spans="1:27" ht="12.75" customHeight="1" x14ac:dyDescent="0.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row>
    <row r="886" spans="1:27" ht="12.75" customHeight="1" x14ac:dyDescent="0.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row>
    <row r="887" spans="1:27" ht="12.75" customHeight="1" x14ac:dyDescent="0.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row>
    <row r="888" spans="1:27" ht="12.75" customHeight="1" x14ac:dyDescent="0.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row>
    <row r="889" spans="1:27" ht="12.75" customHeight="1" x14ac:dyDescent="0.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row>
    <row r="890" spans="1:27" ht="12.75" customHeight="1" x14ac:dyDescent="0.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row>
    <row r="891" spans="1:27" ht="12.75" customHeight="1" x14ac:dyDescent="0.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row>
    <row r="892" spans="1:27" ht="12.75" customHeight="1" x14ac:dyDescent="0.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row>
    <row r="893" spans="1:27" ht="12.75" customHeight="1" x14ac:dyDescent="0.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row>
    <row r="894" spans="1:27" ht="12.75" customHeight="1" x14ac:dyDescent="0.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row>
    <row r="895" spans="1:27" ht="12.75" customHeight="1" x14ac:dyDescent="0.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row>
    <row r="896" spans="1:27" ht="12.75" customHeight="1" x14ac:dyDescent="0.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row>
    <row r="897" spans="1:27" ht="12.75" customHeight="1" x14ac:dyDescent="0.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row>
    <row r="898" spans="1:27" ht="12.75" customHeight="1" x14ac:dyDescent="0.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row>
    <row r="899" spans="1:27" ht="12.75" customHeight="1" x14ac:dyDescent="0.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row>
    <row r="900" spans="1:27" ht="12.75" customHeight="1" x14ac:dyDescent="0.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row>
    <row r="901" spans="1:27" ht="12.75" customHeight="1" x14ac:dyDescent="0.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row>
    <row r="902" spans="1:27" ht="12.75" customHeight="1" x14ac:dyDescent="0.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row>
    <row r="903" spans="1:27" ht="12.75" customHeight="1" x14ac:dyDescent="0.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row>
    <row r="904" spans="1:27" ht="12.75" customHeight="1" x14ac:dyDescent="0.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row>
    <row r="905" spans="1:27" ht="12.75" customHeight="1" x14ac:dyDescent="0.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row>
    <row r="906" spans="1:27" ht="12.75" customHeight="1" x14ac:dyDescent="0.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row>
    <row r="907" spans="1:27" ht="12.75" customHeight="1" x14ac:dyDescent="0.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row>
    <row r="908" spans="1:27" ht="12.75" customHeight="1" x14ac:dyDescent="0.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row>
    <row r="909" spans="1:27" ht="12.75" customHeight="1" x14ac:dyDescent="0.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row>
    <row r="910" spans="1:27" ht="12.75" customHeight="1" x14ac:dyDescent="0.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row>
    <row r="911" spans="1:27" ht="12.75" customHeight="1" x14ac:dyDescent="0.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row>
    <row r="912" spans="1:27" ht="12.75" customHeight="1" x14ac:dyDescent="0.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row>
    <row r="913" spans="1:27" ht="12.75" customHeight="1" x14ac:dyDescent="0.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row>
    <row r="914" spans="1:27" ht="12.75" customHeight="1" x14ac:dyDescent="0.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row>
    <row r="915" spans="1:27" ht="12.75" customHeight="1" x14ac:dyDescent="0.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row>
    <row r="916" spans="1:27" ht="12.75" customHeight="1" x14ac:dyDescent="0.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row>
    <row r="917" spans="1:27" ht="12.75" customHeight="1" x14ac:dyDescent="0.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row>
    <row r="918" spans="1:27" ht="12.75" customHeight="1" x14ac:dyDescent="0.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row>
    <row r="919" spans="1:27" ht="12.75" customHeight="1" x14ac:dyDescent="0.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row>
    <row r="920" spans="1:27" ht="12.75" customHeight="1" x14ac:dyDescent="0.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row>
    <row r="921" spans="1:27" ht="12.75" customHeight="1" x14ac:dyDescent="0.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row>
    <row r="922" spans="1:27" ht="12.75" customHeight="1" x14ac:dyDescent="0.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row>
    <row r="923" spans="1:27" ht="12.75" customHeight="1" x14ac:dyDescent="0.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row>
    <row r="924" spans="1:27" ht="12.75" customHeight="1" x14ac:dyDescent="0.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row>
    <row r="925" spans="1:27" ht="12.75" customHeight="1" x14ac:dyDescent="0.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row>
    <row r="926" spans="1:27" ht="12.75" customHeight="1" x14ac:dyDescent="0.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row>
    <row r="927" spans="1:27" ht="12.75" customHeight="1" x14ac:dyDescent="0.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row>
    <row r="928" spans="1:27" ht="12.75" customHeight="1" x14ac:dyDescent="0.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row>
    <row r="929" spans="1:27" ht="12.75" customHeight="1" x14ac:dyDescent="0.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row>
    <row r="930" spans="1:27" ht="12.75" customHeight="1" x14ac:dyDescent="0.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row>
    <row r="931" spans="1:27" ht="12.75" customHeight="1" x14ac:dyDescent="0.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row>
    <row r="932" spans="1:27" ht="12.75" customHeight="1" x14ac:dyDescent="0.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row>
    <row r="933" spans="1:27" ht="12.75" customHeight="1" x14ac:dyDescent="0.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row>
    <row r="934" spans="1:27" ht="12.75" customHeight="1" x14ac:dyDescent="0.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row>
    <row r="935" spans="1:27" ht="12.75" customHeight="1" x14ac:dyDescent="0.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row>
    <row r="936" spans="1:27" ht="12.75" customHeight="1" x14ac:dyDescent="0.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row>
    <row r="937" spans="1:27" ht="12.75" customHeight="1" x14ac:dyDescent="0.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row>
    <row r="938" spans="1:27" ht="12.75" customHeight="1" x14ac:dyDescent="0.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row>
    <row r="939" spans="1:27" ht="12.75" customHeight="1" x14ac:dyDescent="0.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row>
    <row r="940" spans="1:27" ht="12.75" customHeight="1" x14ac:dyDescent="0.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row>
    <row r="941" spans="1:27" ht="12.75" customHeight="1" x14ac:dyDescent="0.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row>
    <row r="942" spans="1:27" ht="12.75" customHeight="1" x14ac:dyDescent="0.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row>
    <row r="943" spans="1:27" ht="12.75" customHeight="1" x14ac:dyDescent="0.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row>
    <row r="944" spans="1:27" ht="12.75" customHeight="1" x14ac:dyDescent="0.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row>
    <row r="945" spans="1:27" ht="12.75" customHeight="1" x14ac:dyDescent="0.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row>
    <row r="946" spans="1:27" ht="12.75" customHeight="1" x14ac:dyDescent="0.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row>
    <row r="947" spans="1:27" ht="12.75" customHeight="1" x14ac:dyDescent="0.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row>
    <row r="948" spans="1:27" ht="12.75" customHeight="1"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row>
    <row r="949" spans="1:27" ht="12.75" customHeight="1"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row>
    <row r="950" spans="1:27" ht="12.75" customHeight="1"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row>
    <row r="951" spans="1:27" ht="12.75" customHeight="1"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row>
    <row r="952" spans="1:27" ht="12.75" customHeight="1" x14ac:dyDescent="0.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row>
    <row r="953" spans="1:27" ht="12.75" customHeight="1" x14ac:dyDescent="0.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row>
    <row r="954" spans="1:27" ht="12.75" customHeight="1" x14ac:dyDescent="0.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row>
    <row r="955" spans="1:27" ht="12.75" customHeight="1" x14ac:dyDescent="0.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row>
    <row r="956" spans="1:27" ht="12.75" customHeight="1" x14ac:dyDescent="0.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row>
    <row r="957" spans="1:27" ht="12.75" customHeight="1" x14ac:dyDescent="0.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row>
    <row r="958" spans="1:27" ht="12.75" customHeight="1" x14ac:dyDescent="0.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row>
    <row r="959" spans="1:27" ht="12.75" customHeight="1" x14ac:dyDescent="0.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row>
    <row r="960" spans="1:27" ht="12.75" customHeight="1" x14ac:dyDescent="0.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row>
    <row r="961" spans="1:27" ht="12.75" customHeight="1" x14ac:dyDescent="0.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row>
    <row r="962" spans="1:27" ht="12.75" customHeight="1" x14ac:dyDescent="0.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row>
    <row r="963" spans="1:27" ht="12.75" customHeight="1" x14ac:dyDescent="0.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row>
    <row r="964" spans="1:27" ht="12.75" customHeight="1" x14ac:dyDescent="0.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row>
    <row r="965" spans="1:27" ht="12.75" customHeight="1" x14ac:dyDescent="0.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row>
    <row r="966" spans="1:27" ht="12.75" customHeight="1" x14ac:dyDescent="0.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row>
    <row r="967" spans="1:27" ht="12.75" customHeight="1" x14ac:dyDescent="0.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row>
    <row r="968" spans="1:27" ht="12.75" customHeight="1" x14ac:dyDescent="0.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row>
    <row r="969" spans="1:27" ht="12.75" customHeight="1" x14ac:dyDescent="0.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row>
    <row r="970" spans="1:27" ht="12.75" customHeight="1" x14ac:dyDescent="0.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row>
    <row r="971" spans="1:27" ht="12.75" customHeight="1" x14ac:dyDescent="0.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row>
    <row r="972" spans="1:27" ht="12.75" customHeight="1" x14ac:dyDescent="0.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row>
    <row r="973" spans="1:27" ht="12.75" customHeight="1" x14ac:dyDescent="0.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row>
    <row r="974" spans="1:27" ht="12.75" customHeight="1" x14ac:dyDescent="0.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row>
    <row r="975" spans="1:27" ht="12.75" customHeight="1" x14ac:dyDescent="0.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row>
    <row r="976" spans="1:27" ht="12.75" customHeight="1" x14ac:dyDescent="0.25">
      <c r="A976" s="7"/>
      <c r="G976" s="7"/>
      <c r="H976" s="7"/>
      <c r="I976" s="7"/>
      <c r="J976" s="7"/>
      <c r="K976" s="7"/>
      <c r="L976" s="7"/>
      <c r="M976" s="7"/>
      <c r="N976" s="7"/>
      <c r="O976" s="7"/>
      <c r="P976" s="7"/>
      <c r="Q976" s="7"/>
      <c r="R976" s="7"/>
      <c r="S976" s="7"/>
      <c r="T976" s="7"/>
      <c r="U976" s="7"/>
      <c r="V976" s="7"/>
      <c r="W976" s="7"/>
      <c r="X976" s="7"/>
      <c r="Y976" s="7"/>
      <c r="Z976" s="7"/>
      <c r="AA976" s="7"/>
    </row>
    <row r="977" spans="1:27" ht="12.75" customHeight="1" x14ac:dyDescent="0.25">
      <c r="A977" s="7"/>
      <c r="G977" s="7"/>
      <c r="H977" s="7"/>
      <c r="I977" s="7"/>
      <c r="J977" s="7"/>
      <c r="K977" s="7"/>
      <c r="L977" s="7"/>
      <c r="M977" s="7"/>
      <c r="N977" s="7"/>
      <c r="O977" s="7"/>
      <c r="P977" s="7"/>
      <c r="Q977" s="7"/>
      <c r="R977" s="7"/>
      <c r="S977" s="7"/>
      <c r="T977" s="7"/>
      <c r="U977" s="7"/>
      <c r="V977" s="7"/>
      <c r="W977" s="7"/>
      <c r="X977" s="7"/>
      <c r="Y977" s="7"/>
      <c r="Z977" s="7"/>
      <c r="AA977" s="7"/>
    </row>
  </sheetData>
  <mergeCells count="8">
    <mergeCell ref="B17:F17"/>
    <mergeCell ref="B19:F19"/>
    <mergeCell ref="C1:F1"/>
    <mergeCell ref="B3:F3"/>
    <mergeCell ref="B9:F9"/>
    <mergeCell ref="B10:F10"/>
    <mergeCell ref="B12:F12"/>
    <mergeCell ref="B13:F15"/>
  </mergeCells>
  <dataValidations count="4">
    <dataValidation type="list" allowBlank="1" showInputMessage="1" showErrorMessage="1" sqref="B12" xr:uid="{8F82589B-8692-4A9C-94D3-E29010D571DD}">
      <formula1>"Level 1: AAL1_IAL1_FAL1, Level 2: AAL2_IAL2_FAL2"</formula1>
    </dataValidation>
    <dataValidation type="list" allowBlank="1" showInputMessage="1" showErrorMessage="1" sqref="B11" xr:uid="{7A0D222A-BB97-446A-897C-14242E98DDEE}">
      <formula1>"Public, Private, Government Only Community, Hybrid"</formula1>
    </dataValidation>
    <dataValidation type="list" allowBlank="1" showInputMessage="1" showErrorMessage="1" sqref="B9" xr:uid="{B8E2141F-10E8-4E56-823D-D1DD62F4E638}">
      <formula1>"Operational, Under Development, Major Modification, Other"</formula1>
    </dataValidation>
    <dataValidation type="list" allowBlank="1" showInputMessage="1" showErrorMessage="1" sqref="B7" xr:uid="{85208AE4-5903-4231-A923-166DD0089FAB}">
      <formula1>"Low, Moderate"</formula1>
    </dataValidation>
  </dataValidations>
  <pageMargins left="0.7" right="0.7" top="0.75" bottom="0.75" header="0.3" footer="0.3"/>
  <pageSetup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E0249-E8FA-488F-901E-63B601A2E159}">
  <dimension ref="A1:B9"/>
  <sheetViews>
    <sheetView workbookViewId="0">
      <selection activeCell="B17" sqref="B17"/>
    </sheetView>
  </sheetViews>
  <sheetFormatPr defaultRowHeight="18" x14ac:dyDescent="0.35"/>
  <cols>
    <col min="1" max="1" width="25.5703125" style="36" customWidth="1"/>
    <col min="2" max="2" width="81.28515625" style="36" customWidth="1"/>
    <col min="3" max="16384" width="9.140625" style="36"/>
  </cols>
  <sheetData>
    <row r="1" spans="1:2" ht="42.75" customHeight="1" x14ac:dyDescent="0.35">
      <c r="A1" s="37" t="s">
        <v>9</v>
      </c>
      <c r="B1" s="38"/>
    </row>
    <row r="2" spans="1:2" ht="25.5" customHeight="1" x14ac:dyDescent="0.35">
      <c r="A2" s="39" t="s">
        <v>10</v>
      </c>
      <c r="B2" s="40" t="s">
        <v>11</v>
      </c>
    </row>
    <row r="3" spans="1:2" ht="25.5" customHeight="1" x14ac:dyDescent="0.35">
      <c r="A3" s="41" t="s">
        <v>1</v>
      </c>
      <c r="B3" s="42"/>
    </row>
    <row r="4" spans="1:2" ht="25.5" customHeight="1" x14ac:dyDescent="0.35">
      <c r="A4" s="41" t="s">
        <v>12</v>
      </c>
      <c r="B4" s="42"/>
    </row>
    <row r="5" spans="1:2" ht="25.5" customHeight="1" x14ac:dyDescent="0.35">
      <c r="A5" s="41" t="s">
        <v>13</v>
      </c>
      <c r="B5" s="42"/>
    </row>
    <row r="6" spans="1:2" ht="25.5" customHeight="1" x14ac:dyDescent="0.35">
      <c r="A6" s="41" t="s">
        <v>14</v>
      </c>
      <c r="B6" s="42"/>
    </row>
    <row r="7" spans="1:2" ht="25.5" customHeight="1" x14ac:dyDescent="0.35">
      <c r="A7" s="43" t="s">
        <v>15</v>
      </c>
      <c r="B7" s="44"/>
    </row>
    <row r="8" spans="1:2" ht="25.5" customHeight="1" x14ac:dyDescent="0.35">
      <c r="A8" s="43" t="s">
        <v>16</v>
      </c>
      <c r="B8" s="44"/>
    </row>
    <row r="9" spans="1:2" ht="25.5" customHeight="1" x14ac:dyDescent="0.35">
      <c r="A9" s="41" t="s">
        <v>17</v>
      </c>
      <c r="B9" s="42"/>
    </row>
  </sheetData>
  <mergeCells count="1">
    <mergeCell ref="A1:B1"/>
  </mergeCells>
  <dataValidations count="2">
    <dataValidation type="list" allowBlank="1" showInputMessage="1" showErrorMessage="1" sqref="B8" xr:uid="{2F3E9C76-AD38-47EC-813C-6FCDA275BD62}">
      <formula1>"Initial, Year 1, Year 2, Year 3"</formula1>
    </dataValidation>
    <dataValidation type="list" allowBlank="1" showInputMessage="1" showErrorMessage="1" sqref="B6" xr:uid="{1D963A0B-4B76-4664-ACFF-DAA59B4DBD7F}">
      <formula1>"Low, Moderate"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7C625-5079-4EE0-A74F-E909583E86D0}">
  <sheetPr>
    <pageSetUpPr fitToPage="1"/>
  </sheetPr>
  <dimension ref="A1:Q337"/>
  <sheetViews>
    <sheetView zoomScaleNormal="100" workbookViewId="0">
      <selection activeCell="A13" sqref="A13:H14"/>
    </sheetView>
  </sheetViews>
  <sheetFormatPr defaultRowHeight="15" x14ac:dyDescent="0.25"/>
  <cols>
    <col min="1" max="1" width="16.85546875" customWidth="1"/>
    <col min="2" max="2" width="19.28515625" customWidth="1"/>
    <col min="3" max="3" width="12.42578125" customWidth="1"/>
    <col min="4" max="4" width="19.5703125" customWidth="1"/>
    <col min="5" max="8" width="21" customWidth="1"/>
    <col min="9" max="11" width="29.42578125" hidden="1" customWidth="1"/>
    <col min="12" max="12" width="32.7109375" hidden="1" customWidth="1"/>
    <col min="13" max="15" width="25.140625" hidden="1" customWidth="1"/>
    <col min="16" max="16" width="28.42578125" hidden="1" customWidth="1"/>
  </cols>
  <sheetData>
    <row r="1" spans="1:17" ht="31.5" customHeight="1" x14ac:dyDescent="0.25">
      <c r="A1" s="45"/>
      <c r="B1" s="45"/>
      <c r="C1" s="51" t="s">
        <v>18</v>
      </c>
      <c r="D1" s="51"/>
      <c r="E1" s="51"/>
      <c r="F1" s="51"/>
      <c r="G1" s="51"/>
      <c r="H1" s="51"/>
      <c r="I1" s="45"/>
      <c r="J1" s="45"/>
      <c r="K1" s="45"/>
      <c r="L1" s="45"/>
      <c r="M1" s="45"/>
      <c r="N1" s="45"/>
      <c r="O1" s="45"/>
      <c r="P1" s="45"/>
      <c r="Q1" s="45"/>
    </row>
    <row r="2" spans="1:17" ht="21.75" customHeight="1" x14ac:dyDescent="0.25">
      <c r="A2" s="45"/>
      <c r="B2" s="45"/>
      <c r="C2" s="48"/>
      <c r="D2" s="48"/>
      <c r="E2" s="81" t="s">
        <v>19</v>
      </c>
      <c r="F2" s="81" t="s">
        <v>20</v>
      </c>
      <c r="G2" s="81" t="s">
        <v>21</v>
      </c>
      <c r="H2" s="82" t="s">
        <v>22</v>
      </c>
      <c r="I2" s="45"/>
      <c r="J2" s="45"/>
      <c r="K2" s="45"/>
      <c r="L2" s="45"/>
      <c r="M2" s="45"/>
      <c r="N2" s="45"/>
      <c r="O2" s="45"/>
      <c r="P2" s="45"/>
      <c r="Q2" s="45"/>
    </row>
    <row r="3" spans="1:17" ht="19.5" x14ac:dyDescent="0.35">
      <c r="A3" s="45"/>
      <c r="B3" s="45"/>
      <c r="C3" s="49"/>
      <c r="D3" s="49"/>
      <c r="E3" s="78">
        <f>'Assessment Information'!B$9</f>
        <v>0</v>
      </c>
      <c r="F3" s="78">
        <f>E3+1</f>
        <v>1</v>
      </c>
      <c r="G3" s="78">
        <f t="shared" ref="G3:H3" si="0">F3+1</f>
        <v>2</v>
      </c>
      <c r="H3" s="78">
        <f t="shared" si="0"/>
        <v>3</v>
      </c>
      <c r="I3" s="45"/>
      <c r="J3" s="45"/>
      <c r="K3" s="45"/>
      <c r="L3" s="45"/>
      <c r="M3" s="45"/>
      <c r="N3" s="45"/>
      <c r="O3" s="45"/>
      <c r="P3" s="45"/>
      <c r="Q3" s="45"/>
    </row>
    <row r="4" spans="1:17" ht="19.5" x14ac:dyDescent="0.4">
      <c r="A4" s="45"/>
      <c r="B4" s="45"/>
      <c r="C4" s="83" t="s">
        <v>23</v>
      </c>
      <c r="D4" s="84"/>
      <c r="E4" s="52">
        <f>L334/C334</f>
        <v>1</v>
      </c>
      <c r="F4" s="52">
        <f>I334/27</f>
        <v>0</v>
      </c>
      <c r="G4" s="52">
        <f>J334/27</f>
        <v>0</v>
      </c>
      <c r="H4" s="52">
        <f>K334/26</f>
        <v>0</v>
      </c>
      <c r="I4" s="45"/>
      <c r="J4" s="45"/>
      <c r="K4" s="45"/>
      <c r="L4" s="45"/>
      <c r="M4" s="45"/>
      <c r="N4" s="45"/>
      <c r="O4" s="45"/>
      <c r="P4" s="45"/>
      <c r="Q4" s="45"/>
    </row>
    <row r="5" spans="1:17" ht="19.5" x14ac:dyDescent="0.4">
      <c r="A5" s="45"/>
      <c r="B5" s="45"/>
      <c r="C5" s="83" t="s">
        <v>24</v>
      </c>
      <c r="D5" s="84"/>
      <c r="E5" s="52">
        <f>P334/(A333-C334)</f>
        <v>1</v>
      </c>
      <c r="F5" s="52">
        <f>M334/80</f>
        <v>0</v>
      </c>
      <c r="G5" s="52">
        <f>N334/80</f>
        <v>0</v>
      </c>
      <c r="H5" s="52">
        <f>O334/79</f>
        <v>0</v>
      </c>
      <c r="I5" s="45"/>
      <c r="J5" s="45"/>
      <c r="K5" s="45"/>
      <c r="L5" s="45"/>
      <c r="M5" s="45"/>
      <c r="N5" s="45"/>
      <c r="O5" s="45"/>
      <c r="P5" s="45"/>
      <c r="Q5" s="45"/>
    </row>
    <row r="6" spans="1:17" ht="19.5" x14ac:dyDescent="0.4">
      <c r="A6" s="45"/>
      <c r="B6" s="45"/>
      <c r="C6" s="83" t="s">
        <v>25</v>
      </c>
      <c r="D6" s="84"/>
      <c r="E6" s="52">
        <f>(COUNTIF(E15:E333, "Y")) / A333</f>
        <v>1</v>
      </c>
      <c r="F6" s="52">
        <f>(COUNTIF(F15:F333,"Y"))/107</f>
        <v>0</v>
      </c>
      <c r="G6" s="52">
        <f>(COUNTIF(G15:G333, "Y")) / 107</f>
        <v>0</v>
      </c>
      <c r="H6" s="52">
        <f>(COUNTIF(H15:H333, "Y")) / 105</f>
        <v>0</v>
      </c>
      <c r="I6" s="45"/>
      <c r="J6" s="45"/>
      <c r="K6" s="45"/>
      <c r="L6" s="45"/>
      <c r="M6" s="45"/>
      <c r="N6" s="45"/>
      <c r="O6" s="45"/>
      <c r="P6" s="45"/>
      <c r="Q6" s="45"/>
    </row>
    <row r="7" spans="1:17" ht="19.5" x14ac:dyDescent="0.4">
      <c r="A7" s="45"/>
      <c r="B7" s="45"/>
      <c r="C7" s="83" t="s">
        <v>26</v>
      </c>
      <c r="D7" s="84"/>
      <c r="E7" s="53">
        <f>(A333 - (COUNTIF(E15:E333, "Y"))) / A333</f>
        <v>0</v>
      </c>
      <c r="F7" s="54">
        <f>1 - ((COUNTIF(F15:F333,"Y"))/107)</f>
        <v>1</v>
      </c>
      <c r="G7" s="54">
        <f>1 - ((COUNTIF(G15:G333, "Y")) / 107)</f>
        <v>1</v>
      </c>
      <c r="H7" s="53">
        <f>1 - ((COUNTIF(H15:H333, "Y")) / 105)</f>
        <v>1</v>
      </c>
      <c r="I7" s="45"/>
      <c r="J7" s="45"/>
      <c r="K7" s="45"/>
      <c r="L7" s="45"/>
      <c r="M7" s="45"/>
      <c r="N7" s="45"/>
      <c r="O7" s="45"/>
      <c r="P7" s="45"/>
      <c r="Q7" s="45"/>
    </row>
    <row r="8" spans="1:17" ht="19.5" x14ac:dyDescent="0.25">
      <c r="A8" s="45"/>
      <c r="B8" s="45"/>
      <c r="C8" s="46"/>
      <c r="D8" s="46"/>
      <c r="E8" s="47"/>
      <c r="F8" s="47"/>
      <c r="G8" s="47"/>
      <c r="H8" s="47"/>
      <c r="I8" s="45"/>
      <c r="J8" s="45"/>
      <c r="K8" s="45"/>
      <c r="L8" s="45"/>
      <c r="M8" s="45"/>
      <c r="N8" s="45"/>
      <c r="O8" s="45"/>
      <c r="P8" s="45"/>
      <c r="Q8" s="45"/>
    </row>
    <row r="9" spans="1:17" ht="19.5" x14ac:dyDescent="0.25">
      <c r="C9" s="11"/>
      <c r="D9" s="11"/>
      <c r="E9" s="12"/>
      <c r="F9" s="12"/>
      <c r="G9" s="12"/>
      <c r="H9" s="12"/>
    </row>
    <row r="10" spans="1:17" ht="19.5" x14ac:dyDescent="0.25">
      <c r="C10" s="11"/>
      <c r="D10" s="11"/>
      <c r="E10" s="12"/>
      <c r="F10" s="12"/>
      <c r="G10" s="12"/>
      <c r="H10" s="12"/>
    </row>
    <row r="11" spans="1:17" ht="15.75" customHeight="1" x14ac:dyDescent="0.35">
      <c r="A11" s="49"/>
      <c r="B11" s="49"/>
      <c r="C11" s="79"/>
      <c r="D11" s="79"/>
      <c r="E11" s="80"/>
      <c r="F11" s="80"/>
      <c r="G11" s="80"/>
      <c r="H11" s="80"/>
      <c r="I11" s="49"/>
      <c r="J11" s="49"/>
      <c r="K11" s="49"/>
      <c r="L11" s="49"/>
      <c r="M11" s="49"/>
      <c r="N11" s="49"/>
      <c r="O11" s="49"/>
      <c r="P11" s="49"/>
      <c r="Q11" s="49"/>
    </row>
    <row r="12" spans="1:17" ht="33.75" customHeight="1" x14ac:dyDescent="0.35">
      <c r="A12" s="49"/>
      <c r="B12" s="79"/>
      <c r="C12" s="50"/>
      <c r="D12" s="50"/>
      <c r="E12" s="75" t="s">
        <v>27</v>
      </c>
      <c r="F12" s="76"/>
      <c r="G12" s="76"/>
      <c r="H12" s="77"/>
      <c r="I12" s="55"/>
      <c r="J12" s="55"/>
      <c r="K12" s="55"/>
      <c r="L12" s="55"/>
      <c r="M12" s="55"/>
      <c r="N12" s="55"/>
      <c r="O12" s="55"/>
      <c r="P12" s="55"/>
      <c r="Q12" s="49"/>
    </row>
    <row r="13" spans="1:17" ht="28.5" customHeight="1" x14ac:dyDescent="0.35">
      <c r="A13" s="110" t="s">
        <v>28</v>
      </c>
      <c r="B13" s="110" t="s">
        <v>29</v>
      </c>
      <c r="C13" s="112" t="s">
        <v>30</v>
      </c>
      <c r="D13" s="112" t="s">
        <v>359</v>
      </c>
      <c r="E13" s="113" t="s">
        <v>19</v>
      </c>
      <c r="F13" s="113" t="s">
        <v>20</v>
      </c>
      <c r="G13" s="113" t="s">
        <v>21</v>
      </c>
      <c r="H13" s="114" t="s">
        <v>22</v>
      </c>
      <c r="I13" s="36"/>
      <c r="J13" s="36"/>
      <c r="K13" s="36"/>
      <c r="L13" s="36"/>
      <c r="M13" s="36"/>
      <c r="N13" s="36"/>
      <c r="O13" s="36"/>
      <c r="P13" s="36"/>
      <c r="Q13" s="49"/>
    </row>
    <row r="14" spans="1:17" ht="22.5" customHeight="1" x14ac:dyDescent="0.35">
      <c r="A14" s="110"/>
      <c r="B14" s="110"/>
      <c r="C14" s="115"/>
      <c r="D14" s="115"/>
      <c r="E14" s="107">
        <f>'Assessment Information'!$B$9</f>
        <v>0</v>
      </c>
      <c r="F14" s="107">
        <f>E14+1</f>
        <v>1</v>
      </c>
      <c r="G14" s="107">
        <f t="shared" ref="G14" si="1">F14+1</f>
        <v>2</v>
      </c>
      <c r="H14" s="107">
        <f t="shared" ref="H14" si="2">G14+1</f>
        <v>3</v>
      </c>
      <c r="I14" s="36" t="s">
        <v>31</v>
      </c>
      <c r="J14" s="36" t="s">
        <v>32</v>
      </c>
      <c r="K14" s="36" t="s">
        <v>33</v>
      </c>
      <c r="L14" s="36" t="s">
        <v>34</v>
      </c>
      <c r="M14" s="36" t="s">
        <v>35</v>
      </c>
      <c r="N14" s="36" t="s">
        <v>36</v>
      </c>
      <c r="O14" s="36" t="s">
        <v>37</v>
      </c>
      <c r="P14" s="36" t="s">
        <v>38</v>
      </c>
      <c r="Q14" s="49"/>
    </row>
    <row r="15" spans="1:17" ht="19.5" x14ac:dyDescent="0.4">
      <c r="A15" s="56">
        <v>1</v>
      </c>
      <c r="B15" s="56" t="s">
        <v>39</v>
      </c>
      <c r="C15" s="57"/>
      <c r="D15" s="58"/>
      <c r="E15" s="59" t="s">
        <v>8</v>
      </c>
      <c r="F15" s="59"/>
      <c r="G15" s="59"/>
      <c r="H15" s="60"/>
      <c r="I15" s="61">
        <f>IF(AND(COUNTIF(F15,"Y"),COUNTIF(C15,"Y")), 1, 0)</f>
        <v>0</v>
      </c>
      <c r="J15" s="36">
        <f>IF(AND(COUNTIF(G15,"Y"),COUNTIF(C15,"Y")), 1, 0)</f>
        <v>0</v>
      </c>
      <c r="K15" s="36">
        <f>IF(AND(COUNTIF(H15,"Y"),COUNTIF(C15,"Y")), 1, 0)</f>
        <v>0</v>
      </c>
      <c r="L15" s="36">
        <f>IF(AND(COUNTIF(E15,"Y"),COUNTIF(C15,"Y")), 1, 0)</f>
        <v>0</v>
      </c>
      <c r="M15" s="36">
        <f>IF(AND(COUNTIF(F15,"Y"),COUNTIF(C15,"")), 1, 0)</f>
        <v>0</v>
      </c>
      <c r="N15" s="36">
        <f>IF(AND(COUNTIF(G15,"Y"),COUNTIF(C15,"")), 1, 0)</f>
        <v>0</v>
      </c>
      <c r="O15" s="36">
        <f>IF(AND(COUNTIF(H15,"Y"),COUNTIF(C15,"")), 1, 0)</f>
        <v>0</v>
      </c>
      <c r="P15" s="36">
        <f>IF(AND(COUNTIF(E15,"Y"),COUNTIF(C15,"")), 1, 0)</f>
        <v>1</v>
      </c>
      <c r="Q15" s="49"/>
    </row>
    <row r="16" spans="1:17" ht="19.5" x14ac:dyDescent="0.4">
      <c r="A16" s="56">
        <v>2</v>
      </c>
      <c r="B16" s="56" t="s">
        <v>40</v>
      </c>
      <c r="C16" s="57" t="s">
        <v>8</v>
      </c>
      <c r="D16" s="58"/>
      <c r="E16" s="60" t="s">
        <v>8</v>
      </c>
      <c r="F16" s="59"/>
      <c r="G16" s="59"/>
      <c r="H16" s="59"/>
      <c r="I16" s="61">
        <f t="shared" ref="I16:I79" si="3">IF(AND(COUNTIF(F16,"Y"),COUNTIF(C16,"Y")), 1, 0)</f>
        <v>0</v>
      </c>
      <c r="J16" s="36">
        <f t="shared" ref="J16:J79" si="4">IF(AND(COUNTIF(G16,"Y"),COUNTIF(C16,"Y")), 1, 0)</f>
        <v>0</v>
      </c>
      <c r="K16" s="36">
        <f t="shared" ref="K16:K79" si="5">IF(AND(COUNTIF(H16,"Y"),COUNTIF(C16,"Y")), 1, 0)</f>
        <v>0</v>
      </c>
      <c r="L16" s="36">
        <f t="shared" ref="L16:L79" si="6">IF(AND(COUNTIF(E16,"Y"),COUNTIF(C16,"Y")), 1, 0)</f>
        <v>1</v>
      </c>
      <c r="M16" s="36">
        <f t="shared" ref="M16:M79" si="7">IF(AND(COUNTIF(F16,"Y"),COUNTIF(C16,"")), 1, 0)</f>
        <v>0</v>
      </c>
      <c r="N16" s="36">
        <f t="shared" ref="N16:N79" si="8">IF(AND(COUNTIF(G16,"Y"),COUNTIF(C16,"")), 1, 0)</f>
        <v>0</v>
      </c>
      <c r="O16" s="36">
        <f t="shared" ref="O16:O79" si="9">IF(AND(COUNTIF(H16,"Y"),COUNTIF(C16,"")), 1, 0)</f>
        <v>0</v>
      </c>
      <c r="P16" s="36">
        <f t="shared" ref="P16:P79" si="10">IF(AND(COUNTIF(E16,"Y"),COUNTIF(C16,"")), 1, 0)</f>
        <v>0</v>
      </c>
      <c r="Q16" s="49"/>
    </row>
    <row r="17" spans="1:17" ht="19.5" x14ac:dyDescent="0.4">
      <c r="A17" s="56">
        <v>3</v>
      </c>
      <c r="B17" s="56" t="s">
        <v>41</v>
      </c>
      <c r="C17" s="57" t="s">
        <v>8</v>
      </c>
      <c r="D17" s="58"/>
      <c r="E17" s="60" t="s">
        <v>8</v>
      </c>
      <c r="F17" s="59"/>
      <c r="G17" s="59"/>
      <c r="H17" s="59"/>
      <c r="I17" s="61">
        <f t="shared" si="3"/>
        <v>0</v>
      </c>
      <c r="J17" s="36">
        <f t="shared" si="4"/>
        <v>0</v>
      </c>
      <c r="K17" s="36">
        <f t="shared" si="5"/>
        <v>0</v>
      </c>
      <c r="L17" s="36">
        <f t="shared" si="6"/>
        <v>1</v>
      </c>
      <c r="M17" s="36">
        <f t="shared" si="7"/>
        <v>0</v>
      </c>
      <c r="N17" s="36">
        <f t="shared" si="8"/>
        <v>0</v>
      </c>
      <c r="O17" s="36">
        <f t="shared" si="9"/>
        <v>0</v>
      </c>
      <c r="P17" s="36">
        <f t="shared" si="10"/>
        <v>0</v>
      </c>
      <c r="Q17" s="49"/>
    </row>
    <row r="18" spans="1:17" ht="19.5" x14ac:dyDescent="0.4">
      <c r="A18" s="56">
        <v>4</v>
      </c>
      <c r="B18" s="56" t="s">
        <v>42</v>
      </c>
      <c r="C18" s="57"/>
      <c r="D18" s="58"/>
      <c r="E18" s="60" t="s">
        <v>8</v>
      </c>
      <c r="F18" s="59"/>
      <c r="G18" s="59"/>
      <c r="H18" s="59"/>
      <c r="I18" s="61">
        <f t="shared" si="3"/>
        <v>0</v>
      </c>
      <c r="J18" s="36">
        <f t="shared" si="4"/>
        <v>0</v>
      </c>
      <c r="K18" s="36">
        <f t="shared" si="5"/>
        <v>0</v>
      </c>
      <c r="L18" s="36">
        <f t="shared" si="6"/>
        <v>0</v>
      </c>
      <c r="M18" s="36">
        <f t="shared" si="7"/>
        <v>0</v>
      </c>
      <c r="N18" s="36">
        <f t="shared" si="8"/>
        <v>0</v>
      </c>
      <c r="O18" s="36">
        <f t="shared" si="9"/>
        <v>0</v>
      </c>
      <c r="P18" s="36">
        <f t="shared" si="10"/>
        <v>1</v>
      </c>
      <c r="Q18" s="49"/>
    </row>
    <row r="19" spans="1:17" ht="19.5" x14ac:dyDescent="0.4">
      <c r="A19" s="56">
        <v>5</v>
      </c>
      <c r="B19" s="56" t="s">
        <v>43</v>
      </c>
      <c r="C19" s="57"/>
      <c r="D19" s="58"/>
      <c r="E19" s="60" t="s">
        <v>8</v>
      </c>
      <c r="F19" s="59"/>
      <c r="G19" s="59"/>
      <c r="H19" s="59"/>
      <c r="I19" s="61">
        <f t="shared" si="3"/>
        <v>0</v>
      </c>
      <c r="J19" s="36">
        <f t="shared" si="4"/>
        <v>0</v>
      </c>
      <c r="K19" s="36">
        <f t="shared" si="5"/>
        <v>0</v>
      </c>
      <c r="L19" s="36">
        <f t="shared" si="6"/>
        <v>0</v>
      </c>
      <c r="M19" s="36">
        <f t="shared" si="7"/>
        <v>0</v>
      </c>
      <c r="N19" s="36">
        <f t="shared" si="8"/>
        <v>0</v>
      </c>
      <c r="O19" s="36">
        <f t="shared" si="9"/>
        <v>0</v>
      </c>
      <c r="P19" s="36">
        <f t="shared" si="10"/>
        <v>1</v>
      </c>
      <c r="Q19" s="49"/>
    </row>
    <row r="20" spans="1:17" ht="19.5" x14ac:dyDescent="0.4">
      <c r="A20" s="56">
        <v>6</v>
      </c>
      <c r="B20" s="56" t="s">
        <v>44</v>
      </c>
      <c r="C20" s="57"/>
      <c r="D20" s="58"/>
      <c r="E20" s="60" t="s">
        <v>8</v>
      </c>
      <c r="F20" s="59"/>
      <c r="G20" s="59"/>
      <c r="H20" s="59"/>
      <c r="I20" s="61">
        <f t="shared" si="3"/>
        <v>0</v>
      </c>
      <c r="J20" s="36">
        <f t="shared" si="4"/>
        <v>0</v>
      </c>
      <c r="K20" s="36">
        <f t="shared" si="5"/>
        <v>0</v>
      </c>
      <c r="L20" s="36">
        <f t="shared" si="6"/>
        <v>0</v>
      </c>
      <c r="M20" s="36">
        <f t="shared" si="7"/>
        <v>0</v>
      </c>
      <c r="N20" s="36">
        <f t="shared" si="8"/>
        <v>0</v>
      </c>
      <c r="O20" s="36">
        <f t="shared" si="9"/>
        <v>0</v>
      </c>
      <c r="P20" s="36">
        <f t="shared" si="10"/>
        <v>1</v>
      </c>
      <c r="Q20" s="49"/>
    </row>
    <row r="21" spans="1:17" ht="19.5" x14ac:dyDescent="0.4">
      <c r="A21" s="56">
        <v>7</v>
      </c>
      <c r="B21" s="56" t="s">
        <v>45</v>
      </c>
      <c r="C21" s="57"/>
      <c r="D21" s="58"/>
      <c r="E21" s="60" t="s">
        <v>8</v>
      </c>
      <c r="F21" s="59"/>
      <c r="G21" s="59"/>
      <c r="H21" s="59"/>
      <c r="I21" s="61">
        <f t="shared" si="3"/>
        <v>0</v>
      </c>
      <c r="J21" s="36">
        <f t="shared" si="4"/>
        <v>0</v>
      </c>
      <c r="K21" s="36">
        <f t="shared" si="5"/>
        <v>0</v>
      </c>
      <c r="L21" s="36">
        <f t="shared" si="6"/>
        <v>0</v>
      </c>
      <c r="M21" s="36">
        <f t="shared" si="7"/>
        <v>0</v>
      </c>
      <c r="N21" s="36">
        <f t="shared" si="8"/>
        <v>0</v>
      </c>
      <c r="O21" s="36">
        <f t="shared" si="9"/>
        <v>0</v>
      </c>
      <c r="P21" s="36">
        <f t="shared" si="10"/>
        <v>1</v>
      </c>
      <c r="Q21" s="49"/>
    </row>
    <row r="22" spans="1:17" ht="19.5" x14ac:dyDescent="0.4">
      <c r="A22" s="56">
        <v>8</v>
      </c>
      <c r="B22" s="56" t="s">
        <v>46</v>
      </c>
      <c r="C22" s="57" t="s">
        <v>8</v>
      </c>
      <c r="D22" s="58"/>
      <c r="E22" s="60" t="s">
        <v>8</v>
      </c>
      <c r="F22" s="59"/>
      <c r="G22" s="59"/>
      <c r="H22" s="59"/>
      <c r="I22" s="61">
        <f t="shared" si="3"/>
        <v>0</v>
      </c>
      <c r="J22" s="36">
        <f t="shared" si="4"/>
        <v>0</v>
      </c>
      <c r="K22" s="36">
        <f t="shared" si="5"/>
        <v>0</v>
      </c>
      <c r="L22" s="36">
        <f t="shared" si="6"/>
        <v>1</v>
      </c>
      <c r="M22" s="36">
        <f t="shared" si="7"/>
        <v>0</v>
      </c>
      <c r="N22" s="36">
        <f t="shared" si="8"/>
        <v>0</v>
      </c>
      <c r="O22" s="36">
        <f t="shared" si="9"/>
        <v>0</v>
      </c>
      <c r="P22" s="36">
        <f t="shared" si="10"/>
        <v>0</v>
      </c>
      <c r="Q22" s="49"/>
    </row>
    <row r="23" spans="1:17" ht="19.5" x14ac:dyDescent="0.4">
      <c r="A23" s="56">
        <v>9</v>
      </c>
      <c r="B23" s="56" t="s">
        <v>47</v>
      </c>
      <c r="C23" s="57"/>
      <c r="D23" s="58"/>
      <c r="E23" s="60" t="s">
        <v>8</v>
      </c>
      <c r="F23" s="59"/>
      <c r="G23" s="59"/>
      <c r="H23" s="59"/>
      <c r="I23" s="61">
        <f t="shared" si="3"/>
        <v>0</v>
      </c>
      <c r="J23" s="36">
        <f t="shared" si="4"/>
        <v>0</v>
      </c>
      <c r="K23" s="36">
        <f t="shared" si="5"/>
        <v>0</v>
      </c>
      <c r="L23" s="36">
        <f t="shared" si="6"/>
        <v>0</v>
      </c>
      <c r="M23" s="36">
        <f t="shared" si="7"/>
        <v>0</v>
      </c>
      <c r="N23" s="36">
        <f t="shared" si="8"/>
        <v>0</v>
      </c>
      <c r="O23" s="36">
        <f t="shared" si="9"/>
        <v>0</v>
      </c>
      <c r="P23" s="36">
        <f t="shared" si="10"/>
        <v>1</v>
      </c>
      <c r="Q23" s="49"/>
    </row>
    <row r="24" spans="1:17" ht="19.5" x14ac:dyDescent="0.4">
      <c r="A24" s="56">
        <v>10</v>
      </c>
      <c r="B24" s="56" t="s">
        <v>48</v>
      </c>
      <c r="C24" s="57"/>
      <c r="D24" s="58"/>
      <c r="E24" s="60" t="s">
        <v>8</v>
      </c>
      <c r="F24" s="59"/>
      <c r="G24" s="59"/>
      <c r="H24" s="59"/>
      <c r="I24" s="61">
        <f t="shared" si="3"/>
        <v>0</v>
      </c>
      <c r="J24" s="36">
        <f t="shared" si="4"/>
        <v>0</v>
      </c>
      <c r="K24" s="36">
        <f t="shared" si="5"/>
        <v>0</v>
      </c>
      <c r="L24" s="36">
        <f t="shared" si="6"/>
        <v>0</v>
      </c>
      <c r="M24" s="36">
        <f t="shared" si="7"/>
        <v>0</v>
      </c>
      <c r="N24" s="36">
        <f t="shared" si="8"/>
        <v>0</v>
      </c>
      <c r="O24" s="36">
        <f t="shared" si="9"/>
        <v>0</v>
      </c>
      <c r="P24" s="36">
        <f t="shared" si="10"/>
        <v>1</v>
      </c>
      <c r="Q24" s="49"/>
    </row>
    <row r="25" spans="1:17" ht="19.5" x14ac:dyDescent="0.4">
      <c r="A25" s="56">
        <v>11</v>
      </c>
      <c r="B25" s="56" t="s">
        <v>49</v>
      </c>
      <c r="C25" s="57"/>
      <c r="D25" s="58" t="s">
        <v>8</v>
      </c>
      <c r="E25" s="60" t="s">
        <v>8</v>
      </c>
      <c r="F25" s="59"/>
      <c r="G25" s="59"/>
      <c r="H25" s="59"/>
      <c r="I25" s="61">
        <f t="shared" si="3"/>
        <v>0</v>
      </c>
      <c r="J25" s="36">
        <f t="shared" si="4"/>
        <v>0</v>
      </c>
      <c r="K25" s="36">
        <f t="shared" si="5"/>
        <v>0</v>
      </c>
      <c r="L25" s="36">
        <f t="shared" si="6"/>
        <v>0</v>
      </c>
      <c r="M25" s="36">
        <f t="shared" si="7"/>
        <v>0</v>
      </c>
      <c r="N25" s="36">
        <f t="shared" si="8"/>
        <v>0</v>
      </c>
      <c r="O25" s="36">
        <f t="shared" si="9"/>
        <v>0</v>
      </c>
      <c r="P25" s="36">
        <f t="shared" si="10"/>
        <v>1</v>
      </c>
      <c r="Q25" s="49"/>
    </row>
    <row r="26" spans="1:17" ht="19.5" x14ac:dyDescent="0.4">
      <c r="A26" s="56">
        <v>12</v>
      </c>
      <c r="B26" s="56" t="s">
        <v>50</v>
      </c>
      <c r="C26" s="57"/>
      <c r="D26" s="58"/>
      <c r="E26" s="60" t="s">
        <v>8</v>
      </c>
      <c r="F26" s="59"/>
      <c r="G26" s="59"/>
      <c r="H26" s="59"/>
      <c r="I26" s="61">
        <f t="shared" si="3"/>
        <v>0</v>
      </c>
      <c r="J26" s="36">
        <f t="shared" si="4"/>
        <v>0</v>
      </c>
      <c r="K26" s="36">
        <f t="shared" si="5"/>
        <v>0</v>
      </c>
      <c r="L26" s="36">
        <f t="shared" si="6"/>
        <v>0</v>
      </c>
      <c r="M26" s="36">
        <f t="shared" si="7"/>
        <v>0</v>
      </c>
      <c r="N26" s="36">
        <f t="shared" si="8"/>
        <v>0</v>
      </c>
      <c r="O26" s="36">
        <f t="shared" si="9"/>
        <v>0</v>
      </c>
      <c r="P26" s="36">
        <f t="shared" si="10"/>
        <v>1</v>
      </c>
      <c r="Q26" s="49"/>
    </row>
    <row r="27" spans="1:17" ht="19.5" x14ac:dyDescent="0.4">
      <c r="A27" s="56">
        <v>13</v>
      </c>
      <c r="B27" s="56" t="s">
        <v>51</v>
      </c>
      <c r="C27" s="57" t="s">
        <v>8</v>
      </c>
      <c r="D27" s="58"/>
      <c r="E27" s="60" t="s">
        <v>8</v>
      </c>
      <c r="F27" s="59"/>
      <c r="G27" s="59"/>
      <c r="H27" s="59"/>
      <c r="I27" s="61">
        <f t="shared" si="3"/>
        <v>0</v>
      </c>
      <c r="J27" s="36">
        <f t="shared" si="4"/>
        <v>0</v>
      </c>
      <c r="K27" s="36">
        <f t="shared" si="5"/>
        <v>0</v>
      </c>
      <c r="L27" s="36">
        <f t="shared" si="6"/>
        <v>1</v>
      </c>
      <c r="M27" s="36">
        <f t="shared" si="7"/>
        <v>0</v>
      </c>
      <c r="N27" s="36">
        <f t="shared" si="8"/>
        <v>0</v>
      </c>
      <c r="O27" s="36">
        <f t="shared" si="9"/>
        <v>0</v>
      </c>
      <c r="P27" s="36">
        <f t="shared" si="10"/>
        <v>0</v>
      </c>
      <c r="Q27" s="49"/>
    </row>
    <row r="28" spans="1:17" ht="19.5" x14ac:dyDescent="0.4">
      <c r="A28" s="56">
        <v>14</v>
      </c>
      <c r="B28" s="56" t="s">
        <v>52</v>
      </c>
      <c r="C28" s="57"/>
      <c r="D28" s="58"/>
      <c r="E28" s="60" t="s">
        <v>8</v>
      </c>
      <c r="F28" s="59"/>
      <c r="G28" s="59"/>
      <c r="H28" s="59"/>
      <c r="I28" s="61">
        <f t="shared" si="3"/>
        <v>0</v>
      </c>
      <c r="J28" s="36">
        <f t="shared" si="4"/>
        <v>0</v>
      </c>
      <c r="K28" s="36">
        <f t="shared" si="5"/>
        <v>0</v>
      </c>
      <c r="L28" s="36">
        <f t="shared" si="6"/>
        <v>0</v>
      </c>
      <c r="M28" s="36">
        <f t="shared" si="7"/>
        <v>0</v>
      </c>
      <c r="N28" s="36">
        <f t="shared" si="8"/>
        <v>0</v>
      </c>
      <c r="O28" s="36">
        <f t="shared" si="9"/>
        <v>0</v>
      </c>
      <c r="P28" s="36">
        <f t="shared" si="10"/>
        <v>1</v>
      </c>
      <c r="Q28" s="49"/>
    </row>
    <row r="29" spans="1:17" ht="19.5" x14ac:dyDescent="0.4">
      <c r="A29" s="56">
        <v>15</v>
      </c>
      <c r="B29" s="56" t="s">
        <v>53</v>
      </c>
      <c r="C29" s="57"/>
      <c r="D29" s="58"/>
      <c r="E29" s="60" t="s">
        <v>8</v>
      </c>
      <c r="F29" s="59"/>
      <c r="G29" s="59"/>
      <c r="H29" s="59"/>
      <c r="I29" s="61">
        <f t="shared" si="3"/>
        <v>0</v>
      </c>
      <c r="J29" s="36">
        <f t="shared" si="4"/>
        <v>0</v>
      </c>
      <c r="K29" s="36">
        <f t="shared" si="5"/>
        <v>0</v>
      </c>
      <c r="L29" s="36">
        <f t="shared" si="6"/>
        <v>0</v>
      </c>
      <c r="M29" s="36">
        <f t="shared" si="7"/>
        <v>0</v>
      </c>
      <c r="N29" s="36">
        <f t="shared" si="8"/>
        <v>0</v>
      </c>
      <c r="O29" s="36">
        <f t="shared" si="9"/>
        <v>0</v>
      </c>
      <c r="P29" s="36">
        <f t="shared" si="10"/>
        <v>1</v>
      </c>
      <c r="Q29" s="49"/>
    </row>
    <row r="30" spans="1:17" ht="19.5" x14ac:dyDescent="0.4">
      <c r="A30" s="56">
        <v>16</v>
      </c>
      <c r="B30" s="56" t="s">
        <v>54</v>
      </c>
      <c r="C30" s="57" t="s">
        <v>8</v>
      </c>
      <c r="D30" s="58"/>
      <c r="E30" s="60" t="s">
        <v>8</v>
      </c>
      <c r="F30" s="59"/>
      <c r="G30" s="59"/>
      <c r="H30" s="59"/>
      <c r="I30" s="61">
        <f t="shared" si="3"/>
        <v>0</v>
      </c>
      <c r="J30" s="36">
        <f t="shared" si="4"/>
        <v>0</v>
      </c>
      <c r="K30" s="36">
        <f t="shared" si="5"/>
        <v>0</v>
      </c>
      <c r="L30" s="36">
        <f t="shared" si="6"/>
        <v>1</v>
      </c>
      <c r="M30" s="36">
        <f t="shared" si="7"/>
        <v>0</v>
      </c>
      <c r="N30" s="36">
        <f t="shared" si="8"/>
        <v>0</v>
      </c>
      <c r="O30" s="36">
        <f t="shared" si="9"/>
        <v>0</v>
      </c>
      <c r="P30" s="36">
        <f t="shared" si="10"/>
        <v>0</v>
      </c>
      <c r="Q30" s="49"/>
    </row>
    <row r="31" spans="1:17" ht="19.5" x14ac:dyDescent="0.4">
      <c r="A31" s="56">
        <v>17</v>
      </c>
      <c r="B31" s="56" t="s">
        <v>55</v>
      </c>
      <c r="C31" s="57"/>
      <c r="D31" s="58"/>
      <c r="E31" s="60" t="s">
        <v>8</v>
      </c>
      <c r="F31" s="59"/>
      <c r="G31" s="59"/>
      <c r="H31" s="59"/>
      <c r="I31" s="61">
        <f t="shared" si="3"/>
        <v>0</v>
      </c>
      <c r="J31" s="36">
        <f t="shared" si="4"/>
        <v>0</v>
      </c>
      <c r="K31" s="36">
        <f t="shared" si="5"/>
        <v>0</v>
      </c>
      <c r="L31" s="36">
        <f t="shared" si="6"/>
        <v>0</v>
      </c>
      <c r="M31" s="36">
        <f t="shared" si="7"/>
        <v>0</v>
      </c>
      <c r="N31" s="36">
        <f t="shared" si="8"/>
        <v>0</v>
      </c>
      <c r="O31" s="36">
        <f t="shared" si="9"/>
        <v>0</v>
      </c>
      <c r="P31" s="36">
        <f t="shared" si="10"/>
        <v>1</v>
      </c>
      <c r="Q31" s="49"/>
    </row>
    <row r="32" spans="1:17" ht="19.5" x14ac:dyDescent="0.4">
      <c r="A32" s="56">
        <v>18</v>
      </c>
      <c r="B32" s="56" t="s">
        <v>56</v>
      </c>
      <c r="C32" s="57" t="s">
        <v>8</v>
      </c>
      <c r="D32" s="58"/>
      <c r="E32" s="60" t="s">
        <v>8</v>
      </c>
      <c r="F32" s="59"/>
      <c r="G32" s="59"/>
      <c r="H32" s="59"/>
      <c r="I32" s="61">
        <f t="shared" si="3"/>
        <v>0</v>
      </c>
      <c r="J32" s="36">
        <f t="shared" si="4"/>
        <v>0</v>
      </c>
      <c r="K32" s="36">
        <f t="shared" si="5"/>
        <v>0</v>
      </c>
      <c r="L32" s="36">
        <f t="shared" si="6"/>
        <v>1</v>
      </c>
      <c r="M32" s="36">
        <f t="shared" si="7"/>
        <v>0</v>
      </c>
      <c r="N32" s="36">
        <f t="shared" si="8"/>
        <v>0</v>
      </c>
      <c r="O32" s="36">
        <f t="shared" si="9"/>
        <v>0</v>
      </c>
      <c r="P32" s="36">
        <f t="shared" si="10"/>
        <v>0</v>
      </c>
      <c r="Q32" s="49"/>
    </row>
    <row r="33" spans="1:17" ht="19.5" x14ac:dyDescent="0.4">
      <c r="A33" s="56">
        <v>19</v>
      </c>
      <c r="B33" s="56" t="s">
        <v>57</v>
      </c>
      <c r="C33" s="57"/>
      <c r="D33" s="58"/>
      <c r="E33" s="60" t="s">
        <v>8</v>
      </c>
      <c r="F33" s="59"/>
      <c r="G33" s="59"/>
      <c r="H33" s="59"/>
      <c r="I33" s="61">
        <f t="shared" si="3"/>
        <v>0</v>
      </c>
      <c r="J33" s="36">
        <f t="shared" si="4"/>
        <v>0</v>
      </c>
      <c r="K33" s="36">
        <f t="shared" si="5"/>
        <v>0</v>
      </c>
      <c r="L33" s="36">
        <f t="shared" si="6"/>
        <v>0</v>
      </c>
      <c r="M33" s="36">
        <f t="shared" si="7"/>
        <v>0</v>
      </c>
      <c r="N33" s="36">
        <f t="shared" si="8"/>
        <v>0</v>
      </c>
      <c r="O33" s="36">
        <f t="shared" si="9"/>
        <v>0</v>
      </c>
      <c r="P33" s="36">
        <f t="shared" si="10"/>
        <v>1</v>
      </c>
      <c r="Q33" s="49"/>
    </row>
    <row r="34" spans="1:17" ht="19.5" x14ac:dyDescent="0.4">
      <c r="A34" s="56">
        <v>20</v>
      </c>
      <c r="B34" s="56" t="s">
        <v>58</v>
      </c>
      <c r="C34" s="57"/>
      <c r="D34" s="58" t="s">
        <v>8</v>
      </c>
      <c r="E34" s="60" t="s">
        <v>8</v>
      </c>
      <c r="F34" s="59"/>
      <c r="G34" s="59"/>
      <c r="H34" s="59"/>
      <c r="I34" s="61">
        <f t="shared" si="3"/>
        <v>0</v>
      </c>
      <c r="J34" s="36">
        <f t="shared" si="4"/>
        <v>0</v>
      </c>
      <c r="K34" s="36">
        <f t="shared" si="5"/>
        <v>0</v>
      </c>
      <c r="L34" s="36">
        <f t="shared" si="6"/>
        <v>0</v>
      </c>
      <c r="M34" s="36">
        <f t="shared" si="7"/>
        <v>0</v>
      </c>
      <c r="N34" s="36">
        <f t="shared" si="8"/>
        <v>0</v>
      </c>
      <c r="O34" s="36">
        <f t="shared" si="9"/>
        <v>0</v>
      </c>
      <c r="P34" s="36">
        <f t="shared" si="10"/>
        <v>1</v>
      </c>
      <c r="Q34" s="49"/>
    </row>
    <row r="35" spans="1:17" ht="19.5" x14ac:dyDescent="0.4">
      <c r="A35" s="56">
        <v>21</v>
      </c>
      <c r="B35" s="56" t="s">
        <v>59</v>
      </c>
      <c r="C35" s="57"/>
      <c r="D35" s="58"/>
      <c r="E35" s="60" t="s">
        <v>8</v>
      </c>
      <c r="F35" s="59"/>
      <c r="G35" s="59"/>
      <c r="H35" s="59"/>
      <c r="I35" s="61">
        <f t="shared" si="3"/>
        <v>0</v>
      </c>
      <c r="J35" s="36">
        <f t="shared" si="4"/>
        <v>0</v>
      </c>
      <c r="K35" s="36">
        <f t="shared" si="5"/>
        <v>0</v>
      </c>
      <c r="L35" s="36">
        <f t="shared" si="6"/>
        <v>0</v>
      </c>
      <c r="M35" s="36">
        <f t="shared" si="7"/>
        <v>0</v>
      </c>
      <c r="N35" s="36">
        <f t="shared" si="8"/>
        <v>0</v>
      </c>
      <c r="O35" s="36">
        <f t="shared" si="9"/>
        <v>0</v>
      </c>
      <c r="P35" s="36">
        <f t="shared" si="10"/>
        <v>1</v>
      </c>
      <c r="Q35" s="49"/>
    </row>
    <row r="36" spans="1:17" ht="19.5" x14ac:dyDescent="0.4">
      <c r="A36" s="56">
        <v>22</v>
      </c>
      <c r="B36" s="56" t="s">
        <v>60</v>
      </c>
      <c r="C36" s="57" t="s">
        <v>8</v>
      </c>
      <c r="D36" s="58"/>
      <c r="E36" s="60" t="s">
        <v>8</v>
      </c>
      <c r="F36" s="59"/>
      <c r="G36" s="59"/>
      <c r="H36" s="59"/>
      <c r="I36" s="61">
        <f t="shared" si="3"/>
        <v>0</v>
      </c>
      <c r="J36" s="36">
        <f t="shared" si="4"/>
        <v>0</v>
      </c>
      <c r="K36" s="36">
        <f t="shared" si="5"/>
        <v>0</v>
      </c>
      <c r="L36" s="36">
        <f t="shared" si="6"/>
        <v>1</v>
      </c>
      <c r="M36" s="36">
        <f t="shared" si="7"/>
        <v>0</v>
      </c>
      <c r="N36" s="36">
        <f t="shared" si="8"/>
        <v>0</v>
      </c>
      <c r="O36" s="36">
        <f t="shared" si="9"/>
        <v>0</v>
      </c>
      <c r="P36" s="36">
        <f t="shared" si="10"/>
        <v>0</v>
      </c>
      <c r="Q36" s="49"/>
    </row>
    <row r="37" spans="1:17" ht="19.5" x14ac:dyDescent="0.4">
      <c r="A37" s="56">
        <v>23</v>
      </c>
      <c r="B37" s="56" t="s">
        <v>61</v>
      </c>
      <c r="C37" s="57"/>
      <c r="D37" s="58"/>
      <c r="E37" s="60" t="s">
        <v>8</v>
      </c>
      <c r="F37" s="59"/>
      <c r="G37" s="59"/>
      <c r="H37" s="59"/>
      <c r="I37" s="61">
        <f t="shared" si="3"/>
        <v>0</v>
      </c>
      <c r="J37" s="36">
        <f t="shared" si="4"/>
        <v>0</v>
      </c>
      <c r="K37" s="36">
        <f t="shared" si="5"/>
        <v>0</v>
      </c>
      <c r="L37" s="36">
        <f t="shared" si="6"/>
        <v>0</v>
      </c>
      <c r="M37" s="36">
        <f t="shared" si="7"/>
        <v>0</v>
      </c>
      <c r="N37" s="36">
        <f t="shared" si="8"/>
        <v>0</v>
      </c>
      <c r="O37" s="36">
        <f t="shared" si="9"/>
        <v>0</v>
      </c>
      <c r="P37" s="36">
        <f t="shared" si="10"/>
        <v>1</v>
      </c>
      <c r="Q37" s="49"/>
    </row>
    <row r="38" spans="1:17" ht="19.5" x14ac:dyDescent="0.4">
      <c r="A38" s="56">
        <v>24</v>
      </c>
      <c r="B38" s="56" t="s">
        <v>62</v>
      </c>
      <c r="C38" s="57"/>
      <c r="D38" s="58"/>
      <c r="E38" s="60" t="s">
        <v>8</v>
      </c>
      <c r="F38" s="59"/>
      <c r="G38" s="59"/>
      <c r="H38" s="59"/>
      <c r="I38" s="61">
        <f t="shared" si="3"/>
        <v>0</v>
      </c>
      <c r="J38" s="36">
        <f t="shared" si="4"/>
        <v>0</v>
      </c>
      <c r="K38" s="36">
        <f t="shared" si="5"/>
        <v>0</v>
      </c>
      <c r="L38" s="36">
        <f t="shared" si="6"/>
        <v>0</v>
      </c>
      <c r="M38" s="36">
        <f t="shared" si="7"/>
        <v>0</v>
      </c>
      <c r="N38" s="36">
        <f t="shared" si="8"/>
        <v>0</v>
      </c>
      <c r="O38" s="36">
        <f t="shared" si="9"/>
        <v>0</v>
      </c>
      <c r="P38" s="36">
        <f t="shared" si="10"/>
        <v>1</v>
      </c>
      <c r="Q38" s="49"/>
    </row>
    <row r="39" spans="1:17" ht="19.5" x14ac:dyDescent="0.4">
      <c r="A39" s="56">
        <v>25</v>
      </c>
      <c r="B39" s="56" t="s">
        <v>63</v>
      </c>
      <c r="C39" s="57"/>
      <c r="D39" s="58"/>
      <c r="E39" s="60" t="s">
        <v>8</v>
      </c>
      <c r="F39" s="59"/>
      <c r="G39" s="59"/>
      <c r="H39" s="59"/>
      <c r="I39" s="61">
        <f t="shared" si="3"/>
        <v>0</v>
      </c>
      <c r="J39" s="36">
        <f t="shared" si="4"/>
        <v>0</v>
      </c>
      <c r="K39" s="36">
        <f t="shared" si="5"/>
        <v>0</v>
      </c>
      <c r="L39" s="36">
        <f t="shared" si="6"/>
        <v>0</v>
      </c>
      <c r="M39" s="36">
        <f t="shared" si="7"/>
        <v>0</v>
      </c>
      <c r="N39" s="36">
        <f t="shared" si="8"/>
        <v>0</v>
      </c>
      <c r="O39" s="36">
        <f t="shared" si="9"/>
        <v>0</v>
      </c>
      <c r="P39" s="36">
        <f t="shared" si="10"/>
        <v>1</v>
      </c>
      <c r="Q39" s="49"/>
    </row>
    <row r="40" spans="1:17" ht="19.5" x14ac:dyDescent="0.4">
      <c r="A40" s="56">
        <v>26</v>
      </c>
      <c r="B40" s="56" t="s">
        <v>64</v>
      </c>
      <c r="C40" s="57"/>
      <c r="D40" s="58"/>
      <c r="E40" s="60" t="s">
        <v>8</v>
      </c>
      <c r="F40" s="59"/>
      <c r="G40" s="59"/>
      <c r="H40" s="59"/>
      <c r="I40" s="61">
        <f t="shared" si="3"/>
        <v>0</v>
      </c>
      <c r="J40" s="36">
        <f t="shared" si="4"/>
        <v>0</v>
      </c>
      <c r="K40" s="36">
        <f t="shared" si="5"/>
        <v>0</v>
      </c>
      <c r="L40" s="36">
        <f t="shared" si="6"/>
        <v>0</v>
      </c>
      <c r="M40" s="36">
        <f t="shared" si="7"/>
        <v>0</v>
      </c>
      <c r="N40" s="36">
        <f t="shared" si="8"/>
        <v>0</v>
      </c>
      <c r="O40" s="36">
        <f t="shared" si="9"/>
        <v>0</v>
      </c>
      <c r="P40" s="36">
        <f t="shared" si="10"/>
        <v>1</v>
      </c>
      <c r="Q40" s="49"/>
    </row>
    <row r="41" spans="1:17" ht="19.5" x14ac:dyDescent="0.4">
      <c r="A41" s="56">
        <v>27</v>
      </c>
      <c r="B41" s="56" t="s">
        <v>65</v>
      </c>
      <c r="C41" s="57"/>
      <c r="D41" s="58"/>
      <c r="E41" s="60" t="s">
        <v>8</v>
      </c>
      <c r="F41" s="59"/>
      <c r="G41" s="59"/>
      <c r="H41" s="59"/>
      <c r="I41" s="61">
        <f t="shared" si="3"/>
        <v>0</v>
      </c>
      <c r="J41" s="36">
        <f t="shared" si="4"/>
        <v>0</v>
      </c>
      <c r="K41" s="36">
        <f t="shared" si="5"/>
        <v>0</v>
      </c>
      <c r="L41" s="36">
        <f t="shared" si="6"/>
        <v>0</v>
      </c>
      <c r="M41" s="36">
        <f t="shared" si="7"/>
        <v>0</v>
      </c>
      <c r="N41" s="36">
        <f t="shared" si="8"/>
        <v>0</v>
      </c>
      <c r="O41" s="36">
        <f t="shared" si="9"/>
        <v>0</v>
      </c>
      <c r="P41" s="36">
        <f t="shared" si="10"/>
        <v>1</v>
      </c>
      <c r="Q41" s="49"/>
    </row>
    <row r="42" spans="1:17" ht="19.5" x14ac:dyDescent="0.4">
      <c r="A42" s="56">
        <v>28</v>
      </c>
      <c r="B42" s="56" t="s">
        <v>66</v>
      </c>
      <c r="C42" s="57"/>
      <c r="D42" s="58"/>
      <c r="E42" s="60" t="s">
        <v>8</v>
      </c>
      <c r="F42" s="59"/>
      <c r="G42" s="59"/>
      <c r="H42" s="59"/>
      <c r="I42" s="61">
        <f t="shared" si="3"/>
        <v>0</v>
      </c>
      <c r="J42" s="36">
        <f t="shared" si="4"/>
        <v>0</v>
      </c>
      <c r="K42" s="36">
        <f t="shared" si="5"/>
        <v>0</v>
      </c>
      <c r="L42" s="36">
        <f t="shared" si="6"/>
        <v>0</v>
      </c>
      <c r="M42" s="36">
        <f t="shared" si="7"/>
        <v>0</v>
      </c>
      <c r="N42" s="36">
        <f t="shared" si="8"/>
        <v>0</v>
      </c>
      <c r="O42" s="36">
        <f t="shared" si="9"/>
        <v>0</v>
      </c>
      <c r="P42" s="36">
        <f t="shared" si="10"/>
        <v>1</v>
      </c>
      <c r="Q42" s="49"/>
    </row>
    <row r="43" spans="1:17" ht="19.5" x14ac:dyDescent="0.4">
      <c r="A43" s="56">
        <v>29</v>
      </c>
      <c r="B43" s="56" t="s">
        <v>67</v>
      </c>
      <c r="C43" s="57" t="s">
        <v>8</v>
      </c>
      <c r="D43" s="58"/>
      <c r="E43" s="60" t="s">
        <v>8</v>
      </c>
      <c r="F43" s="59"/>
      <c r="G43" s="59"/>
      <c r="H43" s="59"/>
      <c r="I43" s="61">
        <f t="shared" si="3"/>
        <v>0</v>
      </c>
      <c r="J43" s="36">
        <f t="shared" si="4"/>
        <v>0</v>
      </c>
      <c r="K43" s="36">
        <f t="shared" si="5"/>
        <v>0</v>
      </c>
      <c r="L43" s="36">
        <f t="shared" si="6"/>
        <v>1</v>
      </c>
      <c r="M43" s="36">
        <f t="shared" si="7"/>
        <v>0</v>
      </c>
      <c r="N43" s="36">
        <f t="shared" si="8"/>
        <v>0</v>
      </c>
      <c r="O43" s="36">
        <f t="shared" si="9"/>
        <v>0</v>
      </c>
      <c r="P43" s="36">
        <f t="shared" si="10"/>
        <v>0</v>
      </c>
      <c r="Q43" s="49"/>
    </row>
    <row r="44" spans="1:17" ht="19.5" x14ac:dyDescent="0.4">
      <c r="A44" s="56">
        <v>30</v>
      </c>
      <c r="B44" s="56" t="s">
        <v>68</v>
      </c>
      <c r="C44" s="57"/>
      <c r="D44" s="58"/>
      <c r="E44" s="60" t="s">
        <v>8</v>
      </c>
      <c r="F44" s="59"/>
      <c r="G44" s="59"/>
      <c r="H44" s="59"/>
      <c r="I44" s="61">
        <f t="shared" si="3"/>
        <v>0</v>
      </c>
      <c r="J44" s="36">
        <f t="shared" si="4"/>
        <v>0</v>
      </c>
      <c r="K44" s="36">
        <f t="shared" si="5"/>
        <v>0</v>
      </c>
      <c r="L44" s="36">
        <f t="shared" si="6"/>
        <v>0</v>
      </c>
      <c r="M44" s="36">
        <f t="shared" si="7"/>
        <v>0</v>
      </c>
      <c r="N44" s="36">
        <f t="shared" si="8"/>
        <v>0</v>
      </c>
      <c r="O44" s="36">
        <f t="shared" si="9"/>
        <v>0</v>
      </c>
      <c r="P44" s="36">
        <f t="shared" si="10"/>
        <v>1</v>
      </c>
      <c r="Q44" s="49"/>
    </row>
    <row r="45" spans="1:17" ht="19.5" x14ac:dyDescent="0.4">
      <c r="A45" s="56">
        <v>31</v>
      </c>
      <c r="B45" s="56" t="s">
        <v>69</v>
      </c>
      <c r="C45" s="57" t="s">
        <v>8</v>
      </c>
      <c r="D45" s="58"/>
      <c r="E45" s="60" t="s">
        <v>8</v>
      </c>
      <c r="F45" s="59"/>
      <c r="G45" s="59"/>
      <c r="H45" s="59"/>
      <c r="I45" s="61">
        <f t="shared" si="3"/>
        <v>0</v>
      </c>
      <c r="J45" s="36">
        <f t="shared" si="4"/>
        <v>0</v>
      </c>
      <c r="K45" s="36">
        <f t="shared" si="5"/>
        <v>0</v>
      </c>
      <c r="L45" s="36">
        <f t="shared" si="6"/>
        <v>1</v>
      </c>
      <c r="M45" s="36">
        <f t="shared" si="7"/>
        <v>0</v>
      </c>
      <c r="N45" s="36">
        <f t="shared" si="8"/>
        <v>0</v>
      </c>
      <c r="O45" s="36">
        <f t="shared" si="9"/>
        <v>0</v>
      </c>
      <c r="P45" s="36">
        <f t="shared" si="10"/>
        <v>0</v>
      </c>
      <c r="Q45" s="49"/>
    </row>
    <row r="46" spans="1:17" ht="19.5" x14ac:dyDescent="0.4">
      <c r="A46" s="56">
        <v>32</v>
      </c>
      <c r="B46" s="56" t="s">
        <v>70</v>
      </c>
      <c r="C46" s="57"/>
      <c r="D46" s="58"/>
      <c r="E46" s="60" t="s">
        <v>8</v>
      </c>
      <c r="F46" s="59"/>
      <c r="G46" s="59"/>
      <c r="H46" s="59"/>
      <c r="I46" s="61">
        <f t="shared" si="3"/>
        <v>0</v>
      </c>
      <c r="J46" s="36">
        <f t="shared" si="4"/>
        <v>0</v>
      </c>
      <c r="K46" s="36">
        <f t="shared" si="5"/>
        <v>0</v>
      </c>
      <c r="L46" s="36">
        <f t="shared" si="6"/>
        <v>0</v>
      </c>
      <c r="M46" s="36">
        <f t="shared" si="7"/>
        <v>0</v>
      </c>
      <c r="N46" s="36">
        <f t="shared" si="8"/>
        <v>0</v>
      </c>
      <c r="O46" s="36">
        <f t="shared" si="9"/>
        <v>0</v>
      </c>
      <c r="P46" s="36">
        <f t="shared" si="10"/>
        <v>1</v>
      </c>
      <c r="Q46" s="49"/>
    </row>
    <row r="47" spans="1:17" ht="19.5" x14ac:dyDescent="0.4">
      <c r="A47" s="56">
        <v>33</v>
      </c>
      <c r="B47" s="56" t="s">
        <v>71</v>
      </c>
      <c r="C47" s="57"/>
      <c r="D47" s="58"/>
      <c r="E47" s="60" t="s">
        <v>8</v>
      </c>
      <c r="F47" s="59"/>
      <c r="G47" s="59"/>
      <c r="H47" s="59"/>
      <c r="I47" s="61">
        <f t="shared" si="3"/>
        <v>0</v>
      </c>
      <c r="J47" s="36">
        <f t="shared" si="4"/>
        <v>0</v>
      </c>
      <c r="K47" s="36">
        <f t="shared" si="5"/>
        <v>0</v>
      </c>
      <c r="L47" s="36">
        <f t="shared" si="6"/>
        <v>0</v>
      </c>
      <c r="M47" s="36">
        <f t="shared" si="7"/>
        <v>0</v>
      </c>
      <c r="N47" s="36">
        <f t="shared" si="8"/>
        <v>0</v>
      </c>
      <c r="O47" s="36">
        <f t="shared" si="9"/>
        <v>0</v>
      </c>
      <c r="P47" s="36">
        <f t="shared" si="10"/>
        <v>1</v>
      </c>
      <c r="Q47" s="49"/>
    </row>
    <row r="48" spans="1:17" ht="19.5" x14ac:dyDescent="0.4">
      <c r="A48" s="56">
        <v>34</v>
      </c>
      <c r="B48" s="56" t="s">
        <v>72</v>
      </c>
      <c r="C48" s="57"/>
      <c r="D48" s="58"/>
      <c r="E48" s="60" t="s">
        <v>8</v>
      </c>
      <c r="F48" s="59"/>
      <c r="G48" s="59"/>
      <c r="H48" s="59"/>
      <c r="I48" s="61">
        <f t="shared" si="3"/>
        <v>0</v>
      </c>
      <c r="J48" s="36">
        <f t="shared" si="4"/>
        <v>0</v>
      </c>
      <c r="K48" s="36">
        <f t="shared" si="5"/>
        <v>0</v>
      </c>
      <c r="L48" s="36">
        <f t="shared" si="6"/>
        <v>0</v>
      </c>
      <c r="M48" s="36">
        <f t="shared" si="7"/>
        <v>0</v>
      </c>
      <c r="N48" s="36">
        <f t="shared" si="8"/>
        <v>0</v>
      </c>
      <c r="O48" s="36">
        <f t="shared" si="9"/>
        <v>0</v>
      </c>
      <c r="P48" s="36">
        <f t="shared" si="10"/>
        <v>1</v>
      </c>
      <c r="Q48" s="49"/>
    </row>
    <row r="49" spans="1:17" ht="19.5" x14ac:dyDescent="0.4">
      <c r="A49" s="56">
        <v>35</v>
      </c>
      <c r="B49" s="56" t="s">
        <v>73</v>
      </c>
      <c r="C49" s="57"/>
      <c r="D49" s="58"/>
      <c r="E49" s="60" t="s">
        <v>8</v>
      </c>
      <c r="F49" s="59"/>
      <c r="G49" s="59"/>
      <c r="H49" s="59"/>
      <c r="I49" s="61">
        <f t="shared" si="3"/>
        <v>0</v>
      </c>
      <c r="J49" s="36">
        <f t="shared" si="4"/>
        <v>0</v>
      </c>
      <c r="K49" s="36">
        <f t="shared" si="5"/>
        <v>0</v>
      </c>
      <c r="L49" s="36">
        <f t="shared" si="6"/>
        <v>0</v>
      </c>
      <c r="M49" s="36">
        <f t="shared" si="7"/>
        <v>0</v>
      </c>
      <c r="N49" s="36">
        <f t="shared" si="8"/>
        <v>0</v>
      </c>
      <c r="O49" s="36">
        <f t="shared" si="9"/>
        <v>0</v>
      </c>
      <c r="P49" s="36">
        <f t="shared" si="10"/>
        <v>1</v>
      </c>
      <c r="Q49" s="49"/>
    </row>
    <row r="50" spans="1:17" ht="19.5" x14ac:dyDescent="0.4">
      <c r="A50" s="56">
        <v>36</v>
      </c>
      <c r="B50" s="56" t="s">
        <v>74</v>
      </c>
      <c r="C50" s="57"/>
      <c r="D50" s="58" t="s">
        <v>8</v>
      </c>
      <c r="E50" s="60" t="s">
        <v>8</v>
      </c>
      <c r="F50" s="59"/>
      <c r="G50" s="59"/>
      <c r="H50" s="59"/>
      <c r="I50" s="61">
        <f t="shared" si="3"/>
        <v>0</v>
      </c>
      <c r="J50" s="36">
        <f t="shared" si="4"/>
        <v>0</v>
      </c>
      <c r="K50" s="36">
        <f t="shared" si="5"/>
        <v>0</v>
      </c>
      <c r="L50" s="36">
        <f t="shared" si="6"/>
        <v>0</v>
      </c>
      <c r="M50" s="36">
        <f t="shared" si="7"/>
        <v>0</v>
      </c>
      <c r="N50" s="36">
        <f t="shared" si="8"/>
        <v>0</v>
      </c>
      <c r="O50" s="36">
        <f t="shared" si="9"/>
        <v>0</v>
      </c>
      <c r="P50" s="36">
        <f t="shared" si="10"/>
        <v>1</v>
      </c>
      <c r="Q50" s="49"/>
    </row>
    <row r="51" spans="1:17" ht="19.5" x14ac:dyDescent="0.4">
      <c r="A51" s="56">
        <v>37</v>
      </c>
      <c r="B51" s="56" t="s">
        <v>75</v>
      </c>
      <c r="C51" s="57"/>
      <c r="D51" s="58"/>
      <c r="E51" s="60" t="s">
        <v>8</v>
      </c>
      <c r="F51" s="59"/>
      <c r="G51" s="59"/>
      <c r="H51" s="59"/>
      <c r="I51" s="61">
        <f t="shared" si="3"/>
        <v>0</v>
      </c>
      <c r="J51" s="36">
        <f t="shared" si="4"/>
        <v>0</v>
      </c>
      <c r="K51" s="36">
        <f t="shared" si="5"/>
        <v>0</v>
      </c>
      <c r="L51" s="36">
        <f t="shared" si="6"/>
        <v>0</v>
      </c>
      <c r="M51" s="36">
        <f t="shared" si="7"/>
        <v>0</v>
      </c>
      <c r="N51" s="36">
        <f t="shared" si="8"/>
        <v>0</v>
      </c>
      <c r="O51" s="36">
        <f t="shared" si="9"/>
        <v>0</v>
      </c>
      <c r="P51" s="36">
        <f t="shared" si="10"/>
        <v>1</v>
      </c>
      <c r="Q51" s="49"/>
    </row>
    <row r="52" spans="1:17" ht="19.5" x14ac:dyDescent="0.4">
      <c r="A52" s="56">
        <v>38</v>
      </c>
      <c r="B52" s="56" t="s">
        <v>76</v>
      </c>
      <c r="C52" s="57"/>
      <c r="D52" s="58"/>
      <c r="E52" s="60" t="s">
        <v>8</v>
      </c>
      <c r="F52" s="59"/>
      <c r="G52" s="59"/>
      <c r="H52" s="59"/>
      <c r="I52" s="61">
        <f t="shared" si="3"/>
        <v>0</v>
      </c>
      <c r="J52" s="36">
        <f t="shared" si="4"/>
        <v>0</v>
      </c>
      <c r="K52" s="36">
        <f t="shared" si="5"/>
        <v>0</v>
      </c>
      <c r="L52" s="36">
        <f t="shared" si="6"/>
        <v>0</v>
      </c>
      <c r="M52" s="36">
        <f t="shared" si="7"/>
        <v>0</v>
      </c>
      <c r="N52" s="36">
        <f t="shared" si="8"/>
        <v>0</v>
      </c>
      <c r="O52" s="36">
        <f t="shared" si="9"/>
        <v>0</v>
      </c>
      <c r="P52" s="36">
        <f t="shared" si="10"/>
        <v>1</v>
      </c>
      <c r="Q52" s="49"/>
    </row>
    <row r="53" spans="1:17" ht="19.5" x14ac:dyDescent="0.4">
      <c r="A53" s="56">
        <v>39</v>
      </c>
      <c r="B53" s="56" t="s">
        <v>77</v>
      </c>
      <c r="C53" s="57"/>
      <c r="D53" s="58"/>
      <c r="E53" s="60" t="s">
        <v>8</v>
      </c>
      <c r="F53" s="59"/>
      <c r="G53" s="59"/>
      <c r="H53" s="59"/>
      <c r="I53" s="61">
        <f t="shared" si="3"/>
        <v>0</v>
      </c>
      <c r="J53" s="36">
        <f t="shared" si="4"/>
        <v>0</v>
      </c>
      <c r="K53" s="36">
        <f t="shared" si="5"/>
        <v>0</v>
      </c>
      <c r="L53" s="36">
        <f t="shared" si="6"/>
        <v>0</v>
      </c>
      <c r="M53" s="36">
        <f t="shared" si="7"/>
        <v>0</v>
      </c>
      <c r="N53" s="36">
        <f t="shared" si="8"/>
        <v>0</v>
      </c>
      <c r="O53" s="36">
        <f t="shared" si="9"/>
        <v>0</v>
      </c>
      <c r="P53" s="36">
        <f t="shared" si="10"/>
        <v>1</v>
      </c>
      <c r="Q53" s="49"/>
    </row>
    <row r="54" spans="1:17" ht="19.5" x14ac:dyDescent="0.4">
      <c r="A54" s="56">
        <v>40</v>
      </c>
      <c r="B54" s="56" t="s">
        <v>78</v>
      </c>
      <c r="C54" s="57"/>
      <c r="D54" s="58"/>
      <c r="E54" s="60" t="s">
        <v>8</v>
      </c>
      <c r="F54" s="59"/>
      <c r="G54" s="59"/>
      <c r="H54" s="59"/>
      <c r="I54" s="61">
        <f t="shared" si="3"/>
        <v>0</v>
      </c>
      <c r="J54" s="36">
        <f t="shared" si="4"/>
        <v>0</v>
      </c>
      <c r="K54" s="36">
        <f t="shared" si="5"/>
        <v>0</v>
      </c>
      <c r="L54" s="36">
        <f t="shared" si="6"/>
        <v>0</v>
      </c>
      <c r="M54" s="36">
        <f t="shared" si="7"/>
        <v>0</v>
      </c>
      <c r="N54" s="36">
        <f t="shared" si="8"/>
        <v>0</v>
      </c>
      <c r="O54" s="36">
        <f t="shared" si="9"/>
        <v>0</v>
      </c>
      <c r="P54" s="36">
        <f t="shared" si="10"/>
        <v>1</v>
      </c>
      <c r="Q54" s="49"/>
    </row>
    <row r="55" spans="1:17" ht="19.5" x14ac:dyDescent="0.4">
      <c r="A55" s="56">
        <v>41</v>
      </c>
      <c r="B55" s="56" t="s">
        <v>79</v>
      </c>
      <c r="C55" s="57"/>
      <c r="D55" s="58"/>
      <c r="E55" s="60" t="s">
        <v>8</v>
      </c>
      <c r="F55" s="59"/>
      <c r="G55" s="59"/>
      <c r="H55" s="59"/>
      <c r="I55" s="61">
        <f t="shared" si="3"/>
        <v>0</v>
      </c>
      <c r="J55" s="36">
        <f t="shared" si="4"/>
        <v>0</v>
      </c>
      <c r="K55" s="36">
        <f t="shared" si="5"/>
        <v>0</v>
      </c>
      <c r="L55" s="36">
        <f t="shared" si="6"/>
        <v>0</v>
      </c>
      <c r="M55" s="36">
        <f t="shared" si="7"/>
        <v>0</v>
      </c>
      <c r="N55" s="36">
        <f t="shared" si="8"/>
        <v>0</v>
      </c>
      <c r="O55" s="36">
        <f t="shared" si="9"/>
        <v>0</v>
      </c>
      <c r="P55" s="36">
        <f t="shared" si="10"/>
        <v>1</v>
      </c>
      <c r="Q55" s="49"/>
    </row>
    <row r="56" spans="1:17" ht="19.5" x14ac:dyDescent="0.4">
      <c r="A56" s="56">
        <v>42</v>
      </c>
      <c r="B56" s="56" t="s">
        <v>80</v>
      </c>
      <c r="C56" s="57"/>
      <c r="D56" s="58"/>
      <c r="E56" s="60" t="s">
        <v>8</v>
      </c>
      <c r="F56" s="59"/>
      <c r="G56" s="59"/>
      <c r="H56" s="59"/>
      <c r="I56" s="61">
        <f t="shared" si="3"/>
        <v>0</v>
      </c>
      <c r="J56" s="36">
        <f t="shared" si="4"/>
        <v>0</v>
      </c>
      <c r="K56" s="36">
        <f t="shared" si="5"/>
        <v>0</v>
      </c>
      <c r="L56" s="36">
        <f t="shared" si="6"/>
        <v>0</v>
      </c>
      <c r="M56" s="36">
        <f t="shared" si="7"/>
        <v>0</v>
      </c>
      <c r="N56" s="36">
        <f t="shared" si="8"/>
        <v>0</v>
      </c>
      <c r="O56" s="36">
        <f t="shared" si="9"/>
        <v>0</v>
      </c>
      <c r="P56" s="36">
        <f t="shared" si="10"/>
        <v>1</v>
      </c>
      <c r="Q56" s="49"/>
    </row>
    <row r="57" spans="1:17" ht="19.5" x14ac:dyDescent="0.4">
      <c r="A57" s="56">
        <v>43</v>
      </c>
      <c r="B57" s="56" t="s">
        <v>81</v>
      </c>
      <c r="C57" s="57"/>
      <c r="D57" s="58"/>
      <c r="E57" s="60" t="s">
        <v>8</v>
      </c>
      <c r="F57" s="59"/>
      <c r="G57" s="59"/>
      <c r="H57" s="59"/>
      <c r="I57" s="61">
        <f t="shared" si="3"/>
        <v>0</v>
      </c>
      <c r="J57" s="36">
        <f t="shared" si="4"/>
        <v>0</v>
      </c>
      <c r="K57" s="36">
        <f t="shared" si="5"/>
        <v>0</v>
      </c>
      <c r="L57" s="36">
        <f t="shared" si="6"/>
        <v>0</v>
      </c>
      <c r="M57" s="36">
        <f t="shared" si="7"/>
        <v>0</v>
      </c>
      <c r="N57" s="36">
        <f t="shared" si="8"/>
        <v>0</v>
      </c>
      <c r="O57" s="36">
        <f t="shared" si="9"/>
        <v>0</v>
      </c>
      <c r="P57" s="36">
        <f t="shared" si="10"/>
        <v>1</v>
      </c>
      <c r="Q57" s="49"/>
    </row>
    <row r="58" spans="1:17" ht="19.5" x14ac:dyDescent="0.4">
      <c r="A58" s="56">
        <v>44</v>
      </c>
      <c r="B58" s="56" t="s">
        <v>82</v>
      </c>
      <c r="C58" s="57"/>
      <c r="D58" s="58"/>
      <c r="E58" s="60" t="s">
        <v>8</v>
      </c>
      <c r="F58" s="59"/>
      <c r="G58" s="59"/>
      <c r="H58" s="59"/>
      <c r="I58" s="61">
        <f t="shared" si="3"/>
        <v>0</v>
      </c>
      <c r="J58" s="36">
        <f t="shared" si="4"/>
        <v>0</v>
      </c>
      <c r="K58" s="36">
        <f t="shared" si="5"/>
        <v>0</v>
      </c>
      <c r="L58" s="36">
        <f t="shared" si="6"/>
        <v>0</v>
      </c>
      <c r="M58" s="36">
        <f t="shared" si="7"/>
        <v>0</v>
      </c>
      <c r="N58" s="36">
        <f t="shared" si="8"/>
        <v>0</v>
      </c>
      <c r="O58" s="36">
        <f t="shared" si="9"/>
        <v>0</v>
      </c>
      <c r="P58" s="36">
        <f t="shared" si="10"/>
        <v>1</v>
      </c>
      <c r="Q58" s="49"/>
    </row>
    <row r="59" spans="1:17" ht="19.5" x14ac:dyDescent="0.4">
      <c r="A59" s="56">
        <v>45</v>
      </c>
      <c r="B59" s="56" t="s">
        <v>83</v>
      </c>
      <c r="C59" s="57"/>
      <c r="D59" s="58"/>
      <c r="E59" s="60" t="s">
        <v>8</v>
      </c>
      <c r="F59" s="59"/>
      <c r="G59" s="59"/>
      <c r="H59" s="59"/>
      <c r="I59" s="61">
        <f t="shared" si="3"/>
        <v>0</v>
      </c>
      <c r="J59" s="36">
        <f t="shared" si="4"/>
        <v>0</v>
      </c>
      <c r="K59" s="36">
        <f t="shared" si="5"/>
        <v>0</v>
      </c>
      <c r="L59" s="36">
        <f t="shared" si="6"/>
        <v>0</v>
      </c>
      <c r="M59" s="36">
        <f t="shared" si="7"/>
        <v>0</v>
      </c>
      <c r="N59" s="36">
        <f t="shared" si="8"/>
        <v>0</v>
      </c>
      <c r="O59" s="36">
        <f t="shared" si="9"/>
        <v>0</v>
      </c>
      <c r="P59" s="36">
        <f t="shared" si="10"/>
        <v>1</v>
      </c>
      <c r="Q59" s="49"/>
    </row>
    <row r="60" spans="1:17" ht="19.5" x14ac:dyDescent="0.4">
      <c r="A60" s="56">
        <v>46</v>
      </c>
      <c r="B60" s="56" t="s">
        <v>84</v>
      </c>
      <c r="C60" s="57"/>
      <c r="D60" s="58"/>
      <c r="E60" s="60" t="s">
        <v>8</v>
      </c>
      <c r="F60" s="59"/>
      <c r="G60" s="59"/>
      <c r="H60" s="59"/>
      <c r="I60" s="61">
        <f t="shared" si="3"/>
        <v>0</v>
      </c>
      <c r="J60" s="36">
        <f t="shared" si="4"/>
        <v>0</v>
      </c>
      <c r="K60" s="36">
        <f t="shared" si="5"/>
        <v>0</v>
      </c>
      <c r="L60" s="36">
        <f t="shared" si="6"/>
        <v>0</v>
      </c>
      <c r="M60" s="36">
        <f t="shared" si="7"/>
        <v>0</v>
      </c>
      <c r="N60" s="36">
        <f t="shared" si="8"/>
        <v>0</v>
      </c>
      <c r="O60" s="36">
        <f t="shared" si="9"/>
        <v>0</v>
      </c>
      <c r="P60" s="36">
        <f t="shared" si="10"/>
        <v>1</v>
      </c>
      <c r="Q60" s="49"/>
    </row>
    <row r="61" spans="1:17" ht="19.5" x14ac:dyDescent="0.4">
      <c r="A61" s="56">
        <v>47</v>
      </c>
      <c r="B61" s="56" t="s">
        <v>85</v>
      </c>
      <c r="C61" s="57"/>
      <c r="D61" s="58" t="s">
        <v>8</v>
      </c>
      <c r="E61" s="60" t="s">
        <v>8</v>
      </c>
      <c r="F61" s="59"/>
      <c r="G61" s="59"/>
      <c r="H61" s="59"/>
      <c r="I61" s="61">
        <f t="shared" si="3"/>
        <v>0</v>
      </c>
      <c r="J61" s="36">
        <f t="shared" si="4"/>
        <v>0</v>
      </c>
      <c r="K61" s="36">
        <f t="shared" si="5"/>
        <v>0</v>
      </c>
      <c r="L61" s="36">
        <f t="shared" si="6"/>
        <v>0</v>
      </c>
      <c r="M61" s="36">
        <f t="shared" si="7"/>
        <v>0</v>
      </c>
      <c r="N61" s="36">
        <f t="shared" si="8"/>
        <v>0</v>
      </c>
      <c r="O61" s="36">
        <f t="shared" si="9"/>
        <v>0</v>
      </c>
      <c r="P61" s="36">
        <f t="shared" si="10"/>
        <v>1</v>
      </c>
      <c r="Q61" s="49"/>
    </row>
    <row r="62" spans="1:17" ht="19.5" x14ac:dyDescent="0.4">
      <c r="A62" s="56">
        <v>48</v>
      </c>
      <c r="B62" s="56" t="s">
        <v>86</v>
      </c>
      <c r="C62" s="57"/>
      <c r="D62" s="58"/>
      <c r="E62" s="60" t="s">
        <v>8</v>
      </c>
      <c r="F62" s="59"/>
      <c r="G62" s="59"/>
      <c r="H62" s="59"/>
      <c r="I62" s="61">
        <f t="shared" si="3"/>
        <v>0</v>
      </c>
      <c r="J62" s="36">
        <f t="shared" si="4"/>
        <v>0</v>
      </c>
      <c r="K62" s="36">
        <f t="shared" si="5"/>
        <v>0</v>
      </c>
      <c r="L62" s="36">
        <f t="shared" si="6"/>
        <v>0</v>
      </c>
      <c r="M62" s="36">
        <f t="shared" si="7"/>
        <v>0</v>
      </c>
      <c r="N62" s="36">
        <f t="shared" si="8"/>
        <v>0</v>
      </c>
      <c r="O62" s="36">
        <f t="shared" si="9"/>
        <v>0</v>
      </c>
      <c r="P62" s="36">
        <f t="shared" si="10"/>
        <v>1</v>
      </c>
      <c r="Q62" s="49"/>
    </row>
    <row r="63" spans="1:17" ht="19.5" x14ac:dyDescent="0.4">
      <c r="A63" s="56">
        <v>49</v>
      </c>
      <c r="B63" s="56" t="s">
        <v>87</v>
      </c>
      <c r="C63" s="57"/>
      <c r="D63" s="58"/>
      <c r="E63" s="60" t="s">
        <v>8</v>
      </c>
      <c r="F63" s="59"/>
      <c r="G63" s="59"/>
      <c r="H63" s="59"/>
      <c r="I63" s="61">
        <f t="shared" si="3"/>
        <v>0</v>
      </c>
      <c r="J63" s="36">
        <f t="shared" si="4"/>
        <v>0</v>
      </c>
      <c r="K63" s="36">
        <f t="shared" si="5"/>
        <v>0</v>
      </c>
      <c r="L63" s="36">
        <f t="shared" si="6"/>
        <v>0</v>
      </c>
      <c r="M63" s="36">
        <f t="shared" si="7"/>
        <v>0</v>
      </c>
      <c r="N63" s="36">
        <f t="shared" si="8"/>
        <v>0</v>
      </c>
      <c r="O63" s="36">
        <f t="shared" si="9"/>
        <v>0</v>
      </c>
      <c r="P63" s="36">
        <f t="shared" si="10"/>
        <v>1</v>
      </c>
      <c r="Q63" s="49"/>
    </row>
    <row r="64" spans="1:17" ht="19.5" x14ac:dyDescent="0.4">
      <c r="A64" s="56">
        <v>50</v>
      </c>
      <c r="B64" s="56" t="s">
        <v>88</v>
      </c>
      <c r="C64" s="57"/>
      <c r="D64" s="58"/>
      <c r="E64" s="60" t="s">
        <v>8</v>
      </c>
      <c r="F64" s="59"/>
      <c r="G64" s="59"/>
      <c r="H64" s="59"/>
      <c r="I64" s="61">
        <f t="shared" si="3"/>
        <v>0</v>
      </c>
      <c r="J64" s="36">
        <f t="shared" si="4"/>
        <v>0</v>
      </c>
      <c r="K64" s="36">
        <f t="shared" si="5"/>
        <v>0</v>
      </c>
      <c r="L64" s="36">
        <f t="shared" si="6"/>
        <v>0</v>
      </c>
      <c r="M64" s="36">
        <f t="shared" si="7"/>
        <v>0</v>
      </c>
      <c r="N64" s="36">
        <f t="shared" si="8"/>
        <v>0</v>
      </c>
      <c r="O64" s="36">
        <f t="shared" si="9"/>
        <v>0</v>
      </c>
      <c r="P64" s="36">
        <f t="shared" si="10"/>
        <v>1</v>
      </c>
      <c r="Q64" s="49"/>
    </row>
    <row r="65" spans="1:17" ht="19.5" x14ac:dyDescent="0.4">
      <c r="A65" s="56">
        <v>51</v>
      </c>
      <c r="B65" s="56" t="s">
        <v>89</v>
      </c>
      <c r="C65" s="57"/>
      <c r="D65" s="58"/>
      <c r="E65" s="60" t="s">
        <v>8</v>
      </c>
      <c r="F65" s="59"/>
      <c r="G65" s="59"/>
      <c r="H65" s="59"/>
      <c r="I65" s="61">
        <f t="shared" si="3"/>
        <v>0</v>
      </c>
      <c r="J65" s="36">
        <f t="shared" si="4"/>
        <v>0</v>
      </c>
      <c r="K65" s="36">
        <f t="shared" si="5"/>
        <v>0</v>
      </c>
      <c r="L65" s="36">
        <f t="shared" si="6"/>
        <v>0</v>
      </c>
      <c r="M65" s="36">
        <f t="shared" si="7"/>
        <v>0</v>
      </c>
      <c r="N65" s="36">
        <f t="shared" si="8"/>
        <v>0</v>
      </c>
      <c r="O65" s="36">
        <f t="shared" si="9"/>
        <v>0</v>
      </c>
      <c r="P65" s="36">
        <f t="shared" si="10"/>
        <v>1</v>
      </c>
      <c r="Q65" s="49"/>
    </row>
    <row r="66" spans="1:17" ht="19.5" x14ac:dyDescent="0.4">
      <c r="A66" s="56">
        <v>52</v>
      </c>
      <c r="B66" s="56" t="s">
        <v>90</v>
      </c>
      <c r="C66" s="57"/>
      <c r="D66" s="58"/>
      <c r="E66" s="60" t="s">
        <v>8</v>
      </c>
      <c r="F66" s="59"/>
      <c r="G66" s="59"/>
      <c r="H66" s="59"/>
      <c r="I66" s="61">
        <f t="shared" si="3"/>
        <v>0</v>
      </c>
      <c r="J66" s="36">
        <f t="shared" si="4"/>
        <v>0</v>
      </c>
      <c r="K66" s="36">
        <f t="shared" si="5"/>
        <v>0</v>
      </c>
      <c r="L66" s="36">
        <f t="shared" si="6"/>
        <v>0</v>
      </c>
      <c r="M66" s="36">
        <f t="shared" si="7"/>
        <v>0</v>
      </c>
      <c r="N66" s="36">
        <f t="shared" si="8"/>
        <v>0</v>
      </c>
      <c r="O66" s="36">
        <f t="shared" si="9"/>
        <v>0</v>
      </c>
      <c r="P66" s="36">
        <f t="shared" si="10"/>
        <v>1</v>
      </c>
      <c r="Q66" s="49"/>
    </row>
    <row r="67" spans="1:17" ht="19.5" x14ac:dyDescent="0.4">
      <c r="A67" s="56">
        <v>53</v>
      </c>
      <c r="B67" s="56" t="s">
        <v>91</v>
      </c>
      <c r="C67" s="57"/>
      <c r="D67" s="58"/>
      <c r="E67" s="60" t="s">
        <v>8</v>
      </c>
      <c r="F67" s="59"/>
      <c r="G67" s="59"/>
      <c r="H67" s="59"/>
      <c r="I67" s="61">
        <f t="shared" si="3"/>
        <v>0</v>
      </c>
      <c r="J67" s="36">
        <f t="shared" si="4"/>
        <v>0</v>
      </c>
      <c r="K67" s="36">
        <f t="shared" si="5"/>
        <v>0</v>
      </c>
      <c r="L67" s="36">
        <f t="shared" si="6"/>
        <v>0</v>
      </c>
      <c r="M67" s="36">
        <f t="shared" si="7"/>
        <v>0</v>
      </c>
      <c r="N67" s="36">
        <f t="shared" si="8"/>
        <v>0</v>
      </c>
      <c r="O67" s="36">
        <f t="shared" si="9"/>
        <v>0</v>
      </c>
      <c r="P67" s="36">
        <f t="shared" si="10"/>
        <v>1</v>
      </c>
      <c r="Q67" s="49"/>
    </row>
    <row r="68" spans="1:17" ht="19.5" x14ac:dyDescent="0.4">
      <c r="A68" s="56">
        <v>54</v>
      </c>
      <c r="B68" s="56" t="s">
        <v>92</v>
      </c>
      <c r="C68" s="57"/>
      <c r="D68" s="58"/>
      <c r="E68" s="60" t="s">
        <v>8</v>
      </c>
      <c r="F68" s="59"/>
      <c r="G68" s="59"/>
      <c r="H68" s="59"/>
      <c r="I68" s="61">
        <f t="shared" si="3"/>
        <v>0</v>
      </c>
      <c r="J68" s="36">
        <f t="shared" si="4"/>
        <v>0</v>
      </c>
      <c r="K68" s="36">
        <f t="shared" si="5"/>
        <v>0</v>
      </c>
      <c r="L68" s="36">
        <f t="shared" si="6"/>
        <v>0</v>
      </c>
      <c r="M68" s="36">
        <f t="shared" si="7"/>
        <v>0</v>
      </c>
      <c r="N68" s="36">
        <f t="shared" si="8"/>
        <v>0</v>
      </c>
      <c r="O68" s="36">
        <f t="shared" si="9"/>
        <v>0</v>
      </c>
      <c r="P68" s="36">
        <f t="shared" si="10"/>
        <v>1</v>
      </c>
      <c r="Q68" s="49"/>
    </row>
    <row r="69" spans="1:17" ht="19.5" x14ac:dyDescent="0.4">
      <c r="A69" s="56">
        <v>55</v>
      </c>
      <c r="B69" s="56" t="s">
        <v>93</v>
      </c>
      <c r="C69" s="57"/>
      <c r="D69" s="58"/>
      <c r="E69" s="60" t="s">
        <v>8</v>
      </c>
      <c r="F69" s="59"/>
      <c r="G69" s="59"/>
      <c r="H69" s="59"/>
      <c r="I69" s="61">
        <f t="shared" si="3"/>
        <v>0</v>
      </c>
      <c r="J69" s="36">
        <f t="shared" si="4"/>
        <v>0</v>
      </c>
      <c r="K69" s="36">
        <f t="shared" si="5"/>
        <v>0</v>
      </c>
      <c r="L69" s="36">
        <f t="shared" si="6"/>
        <v>0</v>
      </c>
      <c r="M69" s="36">
        <f t="shared" si="7"/>
        <v>0</v>
      </c>
      <c r="N69" s="36">
        <f t="shared" si="8"/>
        <v>0</v>
      </c>
      <c r="O69" s="36">
        <f t="shared" si="9"/>
        <v>0</v>
      </c>
      <c r="P69" s="36">
        <f t="shared" si="10"/>
        <v>1</v>
      </c>
      <c r="Q69" s="49"/>
    </row>
    <row r="70" spans="1:17" ht="19.5" x14ac:dyDescent="0.4">
      <c r="A70" s="56">
        <v>56</v>
      </c>
      <c r="B70" s="56" t="s">
        <v>94</v>
      </c>
      <c r="C70" s="57"/>
      <c r="D70" s="58"/>
      <c r="E70" s="60" t="s">
        <v>8</v>
      </c>
      <c r="F70" s="59"/>
      <c r="G70" s="59"/>
      <c r="H70" s="59"/>
      <c r="I70" s="61">
        <f t="shared" si="3"/>
        <v>0</v>
      </c>
      <c r="J70" s="36">
        <f t="shared" si="4"/>
        <v>0</v>
      </c>
      <c r="K70" s="36">
        <f t="shared" si="5"/>
        <v>0</v>
      </c>
      <c r="L70" s="36">
        <f t="shared" si="6"/>
        <v>0</v>
      </c>
      <c r="M70" s="36">
        <f t="shared" si="7"/>
        <v>0</v>
      </c>
      <c r="N70" s="36">
        <f t="shared" si="8"/>
        <v>0</v>
      </c>
      <c r="O70" s="36">
        <f t="shared" si="9"/>
        <v>0</v>
      </c>
      <c r="P70" s="36">
        <f t="shared" si="10"/>
        <v>1</v>
      </c>
      <c r="Q70" s="49"/>
    </row>
    <row r="71" spans="1:17" ht="19.5" x14ac:dyDescent="0.4">
      <c r="A71" s="56">
        <v>57</v>
      </c>
      <c r="B71" s="56" t="s">
        <v>95</v>
      </c>
      <c r="C71" s="57"/>
      <c r="D71" s="58"/>
      <c r="E71" s="60" t="s">
        <v>8</v>
      </c>
      <c r="F71" s="59"/>
      <c r="G71" s="59"/>
      <c r="H71" s="59"/>
      <c r="I71" s="61">
        <f t="shared" si="3"/>
        <v>0</v>
      </c>
      <c r="J71" s="36">
        <f t="shared" si="4"/>
        <v>0</v>
      </c>
      <c r="K71" s="36">
        <f t="shared" si="5"/>
        <v>0</v>
      </c>
      <c r="L71" s="36">
        <f t="shared" si="6"/>
        <v>0</v>
      </c>
      <c r="M71" s="36">
        <f t="shared" si="7"/>
        <v>0</v>
      </c>
      <c r="N71" s="36">
        <f t="shared" si="8"/>
        <v>0</v>
      </c>
      <c r="O71" s="36">
        <f t="shared" si="9"/>
        <v>0</v>
      </c>
      <c r="P71" s="36">
        <f t="shared" si="10"/>
        <v>1</v>
      </c>
      <c r="Q71" s="49"/>
    </row>
    <row r="72" spans="1:17" ht="19.5" x14ac:dyDescent="0.4">
      <c r="A72" s="56">
        <v>58</v>
      </c>
      <c r="B72" s="56" t="s">
        <v>96</v>
      </c>
      <c r="C72" s="57"/>
      <c r="D72" s="58"/>
      <c r="E72" s="60" t="s">
        <v>8</v>
      </c>
      <c r="F72" s="59"/>
      <c r="G72" s="59"/>
      <c r="H72" s="59"/>
      <c r="I72" s="61">
        <f t="shared" si="3"/>
        <v>0</v>
      </c>
      <c r="J72" s="36">
        <f t="shared" si="4"/>
        <v>0</v>
      </c>
      <c r="K72" s="36">
        <f t="shared" si="5"/>
        <v>0</v>
      </c>
      <c r="L72" s="36">
        <f t="shared" si="6"/>
        <v>0</v>
      </c>
      <c r="M72" s="36">
        <f t="shared" si="7"/>
        <v>0</v>
      </c>
      <c r="N72" s="36">
        <f t="shared" si="8"/>
        <v>0</v>
      </c>
      <c r="O72" s="36">
        <f t="shared" si="9"/>
        <v>0</v>
      </c>
      <c r="P72" s="36">
        <f t="shared" si="10"/>
        <v>1</v>
      </c>
      <c r="Q72" s="49"/>
    </row>
    <row r="73" spans="1:17" ht="19.5" x14ac:dyDescent="0.4">
      <c r="A73" s="56">
        <v>59</v>
      </c>
      <c r="B73" s="56" t="s">
        <v>97</v>
      </c>
      <c r="C73" s="57" t="s">
        <v>8</v>
      </c>
      <c r="D73" s="58"/>
      <c r="E73" s="60" t="s">
        <v>8</v>
      </c>
      <c r="F73" s="59"/>
      <c r="G73" s="59"/>
      <c r="H73" s="59"/>
      <c r="I73" s="61">
        <f t="shared" si="3"/>
        <v>0</v>
      </c>
      <c r="J73" s="36">
        <f t="shared" si="4"/>
        <v>0</v>
      </c>
      <c r="K73" s="36">
        <f t="shared" si="5"/>
        <v>0</v>
      </c>
      <c r="L73" s="36">
        <f t="shared" si="6"/>
        <v>1</v>
      </c>
      <c r="M73" s="36">
        <f t="shared" si="7"/>
        <v>0</v>
      </c>
      <c r="N73" s="36">
        <f t="shared" si="8"/>
        <v>0</v>
      </c>
      <c r="O73" s="36">
        <f t="shared" si="9"/>
        <v>0</v>
      </c>
      <c r="P73" s="36">
        <f t="shared" si="10"/>
        <v>0</v>
      </c>
      <c r="Q73" s="49"/>
    </row>
    <row r="74" spans="1:17" ht="19.5" x14ac:dyDescent="0.4">
      <c r="A74" s="56">
        <v>60</v>
      </c>
      <c r="B74" s="56" t="s">
        <v>98</v>
      </c>
      <c r="C74" s="57" t="s">
        <v>8</v>
      </c>
      <c r="D74" s="58"/>
      <c r="E74" s="60" t="s">
        <v>8</v>
      </c>
      <c r="F74" s="59"/>
      <c r="G74" s="59"/>
      <c r="H74" s="59"/>
      <c r="I74" s="61">
        <f t="shared" si="3"/>
        <v>0</v>
      </c>
      <c r="J74" s="36">
        <f t="shared" si="4"/>
        <v>0</v>
      </c>
      <c r="K74" s="36">
        <f t="shared" si="5"/>
        <v>0</v>
      </c>
      <c r="L74" s="36">
        <f t="shared" si="6"/>
        <v>1</v>
      </c>
      <c r="M74" s="36">
        <f t="shared" si="7"/>
        <v>0</v>
      </c>
      <c r="N74" s="36">
        <f t="shared" si="8"/>
        <v>0</v>
      </c>
      <c r="O74" s="36">
        <f t="shared" si="9"/>
        <v>0</v>
      </c>
      <c r="P74" s="36">
        <f t="shared" si="10"/>
        <v>0</v>
      </c>
      <c r="Q74" s="49"/>
    </row>
    <row r="75" spans="1:17" ht="19.5" x14ac:dyDescent="0.4">
      <c r="A75" s="56">
        <v>61</v>
      </c>
      <c r="B75" s="56" t="s">
        <v>99</v>
      </c>
      <c r="C75" s="57"/>
      <c r="D75" s="58"/>
      <c r="E75" s="60" t="s">
        <v>8</v>
      </c>
      <c r="F75" s="59"/>
      <c r="G75" s="59"/>
      <c r="H75" s="59"/>
      <c r="I75" s="61">
        <f t="shared" si="3"/>
        <v>0</v>
      </c>
      <c r="J75" s="36">
        <f t="shared" si="4"/>
        <v>0</v>
      </c>
      <c r="K75" s="36">
        <f t="shared" si="5"/>
        <v>0</v>
      </c>
      <c r="L75" s="36">
        <f t="shared" si="6"/>
        <v>0</v>
      </c>
      <c r="M75" s="36">
        <f t="shared" si="7"/>
        <v>0</v>
      </c>
      <c r="N75" s="36">
        <f t="shared" si="8"/>
        <v>0</v>
      </c>
      <c r="O75" s="36">
        <f t="shared" si="9"/>
        <v>0</v>
      </c>
      <c r="P75" s="36">
        <f t="shared" si="10"/>
        <v>1</v>
      </c>
      <c r="Q75" s="49"/>
    </row>
    <row r="76" spans="1:17" ht="19.5" x14ac:dyDescent="0.4">
      <c r="A76" s="56">
        <v>62</v>
      </c>
      <c r="B76" s="56" t="s">
        <v>100</v>
      </c>
      <c r="C76" s="62" t="s">
        <v>8</v>
      </c>
      <c r="D76" s="63"/>
      <c r="E76" s="59" t="s">
        <v>8</v>
      </c>
      <c r="F76" s="59"/>
      <c r="G76" s="59"/>
      <c r="H76" s="59"/>
      <c r="I76" s="61">
        <f t="shared" si="3"/>
        <v>0</v>
      </c>
      <c r="J76" s="36">
        <f t="shared" si="4"/>
        <v>0</v>
      </c>
      <c r="K76" s="36">
        <f t="shared" si="5"/>
        <v>0</v>
      </c>
      <c r="L76" s="36">
        <f t="shared" si="6"/>
        <v>1</v>
      </c>
      <c r="M76" s="36">
        <f t="shared" si="7"/>
        <v>0</v>
      </c>
      <c r="N76" s="36">
        <f t="shared" si="8"/>
        <v>0</v>
      </c>
      <c r="O76" s="36">
        <f t="shared" si="9"/>
        <v>0</v>
      </c>
      <c r="P76" s="36">
        <f t="shared" si="10"/>
        <v>0</v>
      </c>
      <c r="Q76" s="49"/>
    </row>
    <row r="77" spans="1:17" ht="19.5" x14ac:dyDescent="0.4">
      <c r="A77" s="56">
        <v>63</v>
      </c>
      <c r="B77" s="56" t="s">
        <v>101</v>
      </c>
      <c r="C77" s="57"/>
      <c r="D77" s="58"/>
      <c r="E77" s="60" t="s">
        <v>8</v>
      </c>
      <c r="F77" s="59"/>
      <c r="G77" s="59"/>
      <c r="H77" s="59"/>
      <c r="I77" s="61">
        <f t="shared" si="3"/>
        <v>0</v>
      </c>
      <c r="J77" s="36">
        <f t="shared" si="4"/>
        <v>0</v>
      </c>
      <c r="K77" s="36">
        <f t="shared" si="5"/>
        <v>0</v>
      </c>
      <c r="L77" s="36">
        <f t="shared" si="6"/>
        <v>0</v>
      </c>
      <c r="M77" s="36">
        <f t="shared" si="7"/>
        <v>0</v>
      </c>
      <c r="N77" s="36">
        <f t="shared" si="8"/>
        <v>0</v>
      </c>
      <c r="O77" s="36">
        <f t="shared" si="9"/>
        <v>0</v>
      </c>
      <c r="P77" s="36">
        <f t="shared" si="10"/>
        <v>1</v>
      </c>
      <c r="Q77" s="49"/>
    </row>
    <row r="78" spans="1:17" ht="19.5" x14ac:dyDescent="0.4">
      <c r="A78" s="56">
        <v>64</v>
      </c>
      <c r="B78" s="56" t="s">
        <v>102</v>
      </c>
      <c r="C78" s="57" t="s">
        <v>8</v>
      </c>
      <c r="D78" s="58"/>
      <c r="E78" s="60" t="s">
        <v>8</v>
      </c>
      <c r="F78" s="59"/>
      <c r="G78" s="59"/>
      <c r="H78" s="59"/>
      <c r="I78" s="61">
        <f t="shared" si="3"/>
        <v>0</v>
      </c>
      <c r="J78" s="36">
        <f t="shared" si="4"/>
        <v>0</v>
      </c>
      <c r="K78" s="36">
        <f t="shared" si="5"/>
        <v>0</v>
      </c>
      <c r="L78" s="36">
        <f t="shared" si="6"/>
        <v>1</v>
      </c>
      <c r="M78" s="36">
        <f t="shared" si="7"/>
        <v>0</v>
      </c>
      <c r="N78" s="36">
        <f t="shared" si="8"/>
        <v>0</v>
      </c>
      <c r="O78" s="36">
        <f t="shared" si="9"/>
        <v>0</v>
      </c>
      <c r="P78" s="36">
        <f t="shared" si="10"/>
        <v>0</v>
      </c>
      <c r="Q78" s="49"/>
    </row>
    <row r="79" spans="1:17" ht="19.5" x14ac:dyDescent="0.4">
      <c r="A79" s="56">
        <v>65</v>
      </c>
      <c r="B79" s="56" t="s">
        <v>103</v>
      </c>
      <c r="C79" s="57"/>
      <c r="D79" s="58"/>
      <c r="E79" s="60" t="s">
        <v>8</v>
      </c>
      <c r="F79" s="59"/>
      <c r="G79" s="59"/>
      <c r="H79" s="59"/>
      <c r="I79" s="61">
        <f t="shared" si="3"/>
        <v>0</v>
      </c>
      <c r="J79" s="36">
        <f t="shared" si="4"/>
        <v>0</v>
      </c>
      <c r="K79" s="36">
        <f t="shared" si="5"/>
        <v>0</v>
      </c>
      <c r="L79" s="36">
        <f t="shared" si="6"/>
        <v>0</v>
      </c>
      <c r="M79" s="36">
        <f t="shared" si="7"/>
        <v>0</v>
      </c>
      <c r="N79" s="36">
        <f t="shared" si="8"/>
        <v>0</v>
      </c>
      <c r="O79" s="36">
        <f t="shared" si="9"/>
        <v>0</v>
      </c>
      <c r="P79" s="36">
        <f t="shared" si="10"/>
        <v>1</v>
      </c>
      <c r="Q79" s="49"/>
    </row>
    <row r="80" spans="1:17" ht="19.5" x14ac:dyDescent="0.4">
      <c r="A80" s="56">
        <v>66</v>
      </c>
      <c r="B80" s="56" t="s">
        <v>104</v>
      </c>
      <c r="C80" s="57"/>
      <c r="D80" s="58"/>
      <c r="E80" s="60" t="s">
        <v>8</v>
      </c>
      <c r="F80" s="59"/>
      <c r="G80" s="59"/>
      <c r="H80" s="59"/>
      <c r="I80" s="61">
        <f t="shared" ref="I80:I143" si="11">IF(AND(COUNTIF(F80,"Y"),COUNTIF(C80,"Y")), 1, 0)</f>
        <v>0</v>
      </c>
      <c r="J80" s="36">
        <f t="shared" ref="J80:J143" si="12">IF(AND(COUNTIF(G80,"Y"),COUNTIF(C80,"Y")), 1, 0)</f>
        <v>0</v>
      </c>
      <c r="K80" s="36">
        <f t="shared" ref="K80:K143" si="13">IF(AND(COUNTIF(H80,"Y"),COUNTIF(C80,"Y")), 1, 0)</f>
        <v>0</v>
      </c>
      <c r="L80" s="36">
        <f t="shared" ref="L80:L143" si="14">IF(AND(COUNTIF(E80,"Y"),COUNTIF(C80,"Y")), 1, 0)</f>
        <v>0</v>
      </c>
      <c r="M80" s="36">
        <f t="shared" ref="M80:M143" si="15">IF(AND(COUNTIF(F80,"Y"),COUNTIF(C80,"")), 1, 0)</f>
        <v>0</v>
      </c>
      <c r="N80" s="36">
        <f t="shared" ref="N80:N143" si="16">IF(AND(COUNTIF(G80,"Y"),COUNTIF(C80,"")), 1, 0)</f>
        <v>0</v>
      </c>
      <c r="O80" s="36">
        <f t="shared" ref="O80:O143" si="17">IF(AND(COUNTIF(H80,"Y"),COUNTIF(C80,"")), 1, 0)</f>
        <v>0</v>
      </c>
      <c r="P80" s="36">
        <f t="shared" ref="P80:P143" si="18">IF(AND(COUNTIF(E80,"Y"),COUNTIF(C80,"")), 1, 0)</f>
        <v>1</v>
      </c>
      <c r="Q80" s="49"/>
    </row>
    <row r="81" spans="1:17" ht="19.5" x14ac:dyDescent="0.4">
      <c r="A81" s="56">
        <v>67</v>
      </c>
      <c r="B81" s="56" t="s">
        <v>105</v>
      </c>
      <c r="C81" s="57"/>
      <c r="D81" s="58"/>
      <c r="E81" s="60" t="s">
        <v>8</v>
      </c>
      <c r="F81" s="59"/>
      <c r="G81" s="59"/>
      <c r="H81" s="59"/>
      <c r="I81" s="61">
        <f t="shared" si="11"/>
        <v>0</v>
      </c>
      <c r="J81" s="36">
        <f t="shared" si="12"/>
        <v>0</v>
      </c>
      <c r="K81" s="36">
        <f t="shared" si="13"/>
        <v>0</v>
      </c>
      <c r="L81" s="36">
        <f t="shared" si="14"/>
        <v>0</v>
      </c>
      <c r="M81" s="36">
        <f t="shared" si="15"/>
        <v>0</v>
      </c>
      <c r="N81" s="36">
        <f t="shared" si="16"/>
        <v>0</v>
      </c>
      <c r="O81" s="36">
        <f t="shared" si="17"/>
        <v>0</v>
      </c>
      <c r="P81" s="36">
        <f t="shared" si="18"/>
        <v>1</v>
      </c>
      <c r="Q81" s="49"/>
    </row>
    <row r="82" spans="1:17" ht="19.5" x14ac:dyDescent="0.4">
      <c r="A82" s="56">
        <v>68</v>
      </c>
      <c r="B82" s="56" t="s">
        <v>106</v>
      </c>
      <c r="C82" s="57"/>
      <c r="D82" s="58"/>
      <c r="E82" s="60" t="s">
        <v>8</v>
      </c>
      <c r="F82" s="59"/>
      <c r="G82" s="59"/>
      <c r="H82" s="59"/>
      <c r="I82" s="61">
        <f t="shared" si="11"/>
        <v>0</v>
      </c>
      <c r="J82" s="36">
        <f t="shared" si="12"/>
        <v>0</v>
      </c>
      <c r="K82" s="36">
        <f t="shared" si="13"/>
        <v>0</v>
      </c>
      <c r="L82" s="36">
        <f t="shared" si="14"/>
        <v>0</v>
      </c>
      <c r="M82" s="36">
        <f t="shared" si="15"/>
        <v>0</v>
      </c>
      <c r="N82" s="36">
        <f t="shared" si="16"/>
        <v>0</v>
      </c>
      <c r="O82" s="36">
        <f t="shared" si="17"/>
        <v>0</v>
      </c>
      <c r="P82" s="36">
        <f t="shared" si="18"/>
        <v>1</v>
      </c>
      <c r="Q82" s="49"/>
    </row>
    <row r="83" spans="1:17" ht="19.5" x14ac:dyDescent="0.4">
      <c r="A83" s="56">
        <v>69</v>
      </c>
      <c r="B83" s="56" t="s">
        <v>107</v>
      </c>
      <c r="C83" s="57"/>
      <c r="D83" s="58"/>
      <c r="E83" s="60" t="s">
        <v>8</v>
      </c>
      <c r="F83" s="59"/>
      <c r="G83" s="59"/>
      <c r="H83" s="59"/>
      <c r="I83" s="61">
        <f t="shared" si="11"/>
        <v>0</v>
      </c>
      <c r="J83" s="36">
        <f t="shared" si="12"/>
        <v>0</v>
      </c>
      <c r="K83" s="36">
        <f t="shared" si="13"/>
        <v>0</v>
      </c>
      <c r="L83" s="36">
        <f t="shared" si="14"/>
        <v>0</v>
      </c>
      <c r="M83" s="36">
        <f t="shared" si="15"/>
        <v>0</v>
      </c>
      <c r="N83" s="36">
        <f t="shared" si="16"/>
        <v>0</v>
      </c>
      <c r="O83" s="36">
        <f t="shared" si="17"/>
        <v>0</v>
      </c>
      <c r="P83" s="36">
        <f t="shared" si="18"/>
        <v>1</v>
      </c>
      <c r="Q83" s="49"/>
    </row>
    <row r="84" spans="1:17" ht="19.5" x14ac:dyDescent="0.4">
      <c r="A84" s="56">
        <v>70</v>
      </c>
      <c r="B84" s="56" t="s">
        <v>108</v>
      </c>
      <c r="C84" s="57"/>
      <c r="D84" s="58"/>
      <c r="E84" s="60" t="s">
        <v>8</v>
      </c>
      <c r="F84" s="59"/>
      <c r="G84" s="59"/>
      <c r="H84" s="59"/>
      <c r="I84" s="61">
        <f t="shared" si="11"/>
        <v>0</v>
      </c>
      <c r="J84" s="36">
        <f t="shared" si="12"/>
        <v>0</v>
      </c>
      <c r="K84" s="36">
        <f t="shared" si="13"/>
        <v>0</v>
      </c>
      <c r="L84" s="36">
        <f t="shared" si="14"/>
        <v>0</v>
      </c>
      <c r="M84" s="36">
        <f t="shared" si="15"/>
        <v>0</v>
      </c>
      <c r="N84" s="36">
        <f t="shared" si="16"/>
        <v>0</v>
      </c>
      <c r="O84" s="36">
        <f t="shared" si="17"/>
        <v>0</v>
      </c>
      <c r="P84" s="36">
        <f t="shared" si="18"/>
        <v>1</v>
      </c>
      <c r="Q84" s="49"/>
    </row>
    <row r="85" spans="1:17" ht="19.5" x14ac:dyDescent="0.4">
      <c r="A85" s="56">
        <v>71</v>
      </c>
      <c r="B85" s="56" t="s">
        <v>109</v>
      </c>
      <c r="C85" s="57"/>
      <c r="D85" s="58"/>
      <c r="E85" s="60" t="s">
        <v>8</v>
      </c>
      <c r="F85" s="59"/>
      <c r="G85" s="59"/>
      <c r="H85" s="59"/>
      <c r="I85" s="61">
        <f t="shared" si="11"/>
        <v>0</v>
      </c>
      <c r="J85" s="36">
        <f t="shared" si="12"/>
        <v>0</v>
      </c>
      <c r="K85" s="36">
        <f t="shared" si="13"/>
        <v>0</v>
      </c>
      <c r="L85" s="36">
        <f t="shared" si="14"/>
        <v>0</v>
      </c>
      <c r="M85" s="36">
        <f t="shared" si="15"/>
        <v>0</v>
      </c>
      <c r="N85" s="36">
        <f t="shared" si="16"/>
        <v>0</v>
      </c>
      <c r="O85" s="36">
        <f t="shared" si="17"/>
        <v>0</v>
      </c>
      <c r="P85" s="36">
        <f t="shared" si="18"/>
        <v>1</v>
      </c>
      <c r="Q85" s="49"/>
    </row>
    <row r="86" spans="1:17" ht="19.5" x14ac:dyDescent="0.4">
      <c r="A86" s="56">
        <v>72</v>
      </c>
      <c r="B86" s="56" t="s">
        <v>110</v>
      </c>
      <c r="C86" s="57"/>
      <c r="D86" s="58"/>
      <c r="E86" s="60" t="s">
        <v>8</v>
      </c>
      <c r="F86" s="59"/>
      <c r="G86" s="59"/>
      <c r="H86" s="59"/>
      <c r="I86" s="61">
        <f t="shared" si="11"/>
        <v>0</v>
      </c>
      <c r="J86" s="36">
        <f t="shared" si="12"/>
        <v>0</v>
      </c>
      <c r="K86" s="36">
        <f t="shared" si="13"/>
        <v>0</v>
      </c>
      <c r="L86" s="36">
        <f t="shared" si="14"/>
        <v>0</v>
      </c>
      <c r="M86" s="36">
        <f t="shared" si="15"/>
        <v>0</v>
      </c>
      <c r="N86" s="36">
        <f t="shared" si="16"/>
        <v>0</v>
      </c>
      <c r="O86" s="36">
        <f t="shared" si="17"/>
        <v>0</v>
      </c>
      <c r="P86" s="36">
        <f t="shared" si="18"/>
        <v>1</v>
      </c>
      <c r="Q86" s="49"/>
    </row>
    <row r="87" spans="1:17" ht="19.5" x14ac:dyDescent="0.4">
      <c r="A87" s="56">
        <v>73</v>
      </c>
      <c r="B87" s="56" t="s">
        <v>111</v>
      </c>
      <c r="C87" s="57"/>
      <c r="D87" s="58"/>
      <c r="E87" s="60" t="s">
        <v>8</v>
      </c>
      <c r="F87" s="59"/>
      <c r="G87" s="59"/>
      <c r="H87" s="59"/>
      <c r="I87" s="61">
        <f t="shared" si="11"/>
        <v>0</v>
      </c>
      <c r="J87" s="36">
        <f t="shared" si="12"/>
        <v>0</v>
      </c>
      <c r="K87" s="36">
        <f t="shared" si="13"/>
        <v>0</v>
      </c>
      <c r="L87" s="36">
        <f t="shared" si="14"/>
        <v>0</v>
      </c>
      <c r="M87" s="36">
        <f t="shared" si="15"/>
        <v>0</v>
      </c>
      <c r="N87" s="36">
        <f t="shared" si="16"/>
        <v>0</v>
      </c>
      <c r="O87" s="36">
        <f t="shared" si="17"/>
        <v>0</v>
      </c>
      <c r="P87" s="36">
        <f t="shared" si="18"/>
        <v>1</v>
      </c>
      <c r="Q87" s="49"/>
    </row>
    <row r="88" spans="1:17" ht="19.5" x14ac:dyDescent="0.4">
      <c r="A88" s="56">
        <v>74</v>
      </c>
      <c r="B88" s="56" t="s">
        <v>112</v>
      </c>
      <c r="C88" s="57"/>
      <c r="D88" s="58"/>
      <c r="E88" s="60" t="s">
        <v>8</v>
      </c>
      <c r="F88" s="59"/>
      <c r="G88" s="59"/>
      <c r="H88" s="59"/>
      <c r="I88" s="61">
        <f t="shared" si="11"/>
        <v>0</v>
      </c>
      <c r="J88" s="36">
        <f t="shared" si="12"/>
        <v>0</v>
      </c>
      <c r="K88" s="36">
        <f t="shared" si="13"/>
        <v>0</v>
      </c>
      <c r="L88" s="36">
        <f t="shared" si="14"/>
        <v>0</v>
      </c>
      <c r="M88" s="36">
        <f t="shared" si="15"/>
        <v>0</v>
      </c>
      <c r="N88" s="36">
        <f t="shared" si="16"/>
        <v>0</v>
      </c>
      <c r="O88" s="36">
        <f t="shared" si="17"/>
        <v>0</v>
      </c>
      <c r="P88" s="36">
        <f t="shared" si="18"/>
        <v>1</v>
      </c>
      <c r="Q88" s="49"/>
    </row>
    <row r="89" spans="1:17" ht="19.5" x14ac:dyDescent="0.4">
      <c r="A89" s="56">
        <v>75</v>
      </c>
      <c r="B89" s="56" t="s">
        <v>113</v>
      </c>
      <c r="C89" s="57"/>
      <c r="D89" s="58" t="s">
        <v>8</v>
      </c>
      <c r="E89" s="60" t="s">
        <v>8</v>
      </c>
      <c r="F89" s="59"/>
      <c r="G89" s="59"/>
      <c r="H89" s="59"/>
      <c r="I89" s="61">
        <f t="shared" si="11"/>
        <v>0</v>
      </c>
      <c r="J89" s="36">
        <f t="shared" si="12"/>
        <v>0</v>
      </c>
      <c r="K89" s="36">
        <f t="shared" si="13"/>
        <v>0</v>
      </c>
      <c r="L89" s="36">
        <f t="shared" si="14"/>
        <v>0</v>
      </c>
      <c r="M89" s="36">
        <f t="shared" si="15"/>
        <v>0</v>
      </c>
      <c r="N89" s="36">
        <f t="shared" si="16"/>
        <v>0</v>
      </c>
      <c r="O89" s="36">
        <f t="shared" si="17"/>
        <v>0</v>
      </c>
      <c r="P89" s="36">
        <f t="shared" si="18"/>
        <v>1</v>
      </c>
      <c r="Q89" s="49"/>
    </row>
    <row r="90" spans="1:17" ht="19.5" x14ac:dyDescent="0.4">
      <c r="A90" s="56">
        <v>76</v>
      </c>
      <c r="B90" s="56" t="s">
        <v>114</v>
      </c>
      <c r="C90" s="57"/>
      <c r="D90" s="58"/>
      <c r="E90" s="60" t="s">
        <v>8</v>
      </c>
      <c r="F90" s="59"/>
      <c r="G90" s="59"/>
      <c r="H90" s="59"/>
      <c r="I90" s="61">
        <f t="shared" si="11"/>
        <v>0</v>
      </c>
      <c r="J90" s="36">
        <f t="shared" si="12"/>
        <v>0</v>
      </c>
      <c r="K90" s="36">
        <f t="shared" si="13"/>
        <v>0</v>
      </c>
      <c r="L90" s="36">
        <f t="shared" si="14"/>
        <v>0</v>
      </c>
      <c r="M90" s="36">
        <f t="shared" si="15"/>
        <v>0</v>
      </c>
      <c r="N90" s="36">
        <f t="shared" si="16"/>
        <v>0</v>
      </c>
      <c r="O90" s="36">
        <f t="shared" si="17"/>
        <v>0</v>
      </c>
      <c r="P90" s="36">
        <f t="shared" si="18"/>
        <v>1</v>
      </c>
      <c r="Q90" s="49"/>
    </row>
    <row r="91" spans="1:17" ht="19.5" x14ac:dyDescent="0.4">
      <c r="A91" s="56">
        <v>77</v>
      </c>
      <c r="B91" s="56" t="s">
        <v>115</v>
      </c>
      <c r="C91" s="57"/>
      <c r="D91" s="58"/>
      <c r="E91" s="60" t="s">
        <v>8</v>
      </c>
      <c r="F91" s="59"/>
      <c r="G91" s="59"/>
      <c r="H91" s="59"/>
      <c r="I91" s="61">
        <f t="shared" si="11"/>
        <v>0</v>
      </c>
      <c r="J91" s="36">
        <f t="shared" si="12"/>
        <v>0</v>
      </c>
      <c r="K91" s="36">
        <f t="shared" si="13"/>
        <v>0</v>
      </c>
      <c r="L91" s="36">
        <f t="shared" si="14"/>
        <v>0</v>
      </c>
      <c r="M91" s="36">
        <f t="shared" si="15"/>
        <v>0</v>
      </c>
      <c r="N91" s="36">
        <f t="shared" si="16"/>
        <v>0</v>
      </c>
      <c r="O91" s="36">
        <f t="shared" si="17"/>
        <v>0</v>
      </c>
      <c r="P91" s="36">
        <f t="shared" si="18"/>
        <v>1</v>
      </c>
      <c r="Q91" s="49"/>
    </row>
    <row r="92" spans="1:17" ht="19.5" x14ac:dyDescent="0.4">
      <c r="A92" s="56">
        <v>78</v>
      </c>
      <c r="B92" s="56" t="s">
        <v>116</v>
      </c>
      <c r="C92" s="57"/>
      <c r="D92" s="58"/>
      <c r="E92" s="60" t="s">
        <v>8</v>
      </c>
      <c r="F92" s="59"/>
      <c r="G92" s="59"/>
      <c r="H92" s="59"/>
      <c r="I92" s="61">
        <f t="shared" si="11"/>
        <v>0</v>
      </c>
      <c r="J92" s="36">
        <f t="shared" si="12"/>
        <v>0</v>
      </c>
      <c r="K92" s="36">
        <f t="shared" si="13"/>
        <v>0</v>
      </c>
      <c r="L92" s="36">
        <f t="shared" si="14"/>
        <v>0</v>
      </c>
      <c r="M92" s="36">
        <f t="shared" si="15"/>
        <v>0</v>
      </c>
      <c r="N92" s="36">
        <f t="shared" si="16"/>
        <v>0</v>
      </c>
      <c r="O92" s="36">
        <f t="shared" si="17"/>
        <v>0</v>
      </c>
      <c r="P92" s="36">
        <f t="shared" si="18"/>
        <v>1</v>
      </c>
      <c r="Q92" s="49"/>
    </row>
    <row r="93" spans="1:17" ht="19.5" x14ac:dyDescent="0.4">
      <c r="A93" s="56">
        <v>79</v>
      </c>
      <c r="B93" s="56" t="s">
        <v>117</v>
      </c>
      <c r="C93" s="57"/>
      <c r="D93" s="58"/>
      <c r="E93" s="60" t="s">
        <v>8</v>
      </c>
      <c r="F93" s="59"/>
      <c r="G93" s="59"/>
      <c r="H93" s="59"/>
      <c r="I93" s="61">
        <f t="shared" si="11"/>
        <v>0</v>
      </c>
      <c r="J93" s="36">
        <f t="shared" si="12"/>
        <v>0</v>
      </c>
      <c r="K93" s="36">
        <f t="shared" si="13"/>
        <v>0</v>
      </c>
      <c r="L93" s="36">
        <f t="shared" si="14"/>
        <v>0</v>
      </c>
      <c r="M93" s="36">
        <f t="shared" si="15"/>
        <v>0</v>
      </c>
      <c r="N93" s="36">
        <f t="shared" si="16"/>
        <v>0</v>
      </c>
      <c r="O93" s="36">
        <f t="shared" si="17"/>
        <v>0</v>
      </c>
      <c r="P93" s="36">
        <f t="shared" si="18"/>
        <v>1</v>
      </c>
      <c r="Q93" s="49"/>
    </row>
    <row r="94" spans="1:17" ht="19.5" x14ac:dyDescent="0.4">
      <c r="A94" s="56">
        <v>80</v>
      </c>
      <c r="B94" s="56" t="s">
        <v>118</v>
      </c>
      <c r="C94" s="57" t="s">
        <v>8</v>
      </c>
      <c r="D94" s="58"/>
      <c r="E94" s="60" t="s">
        <v>8</v>
      </c>
      <c r="F94" s="59"/>
      <c r="G94" s="59"/>
      <c r="H94" s="59"/>
      <c r="I94" s="61">
        <f t="shared" si="11"/>
        <v>0</v>
      </c>
      <c r="J94" s="36">
        <f t="shared" si="12"/>
        <v>0</v>
      </c>
      <c r="K94" s="36">
        <f t="shared" si="13"/>
        <v>0</v>
      </c>
      <c r="L94" s="36">
        <f t="shared" si="14"/>
        <v>1</v>
      </c>
      <c r="M94" s="36">
        <f t="shared" si="15"/>
        <v>0</v>
      </c>
      <c r="N94" s="36">
        <f t="shared" si="16"/>
        <v>0</v>
      </c>
      <c r="O94" s="36">
        <f t="shared" si="17"/>
        <v>0</v>
      </c>
      <c r="P94" s="36">
        <f t="shared" si="18"/>
        <v>0</v>
      </c>
      <c r="Q94" s="49"/>
    </row>
    <row r="95" spans="1:17" ht="19.5" x14ac:dyDescent="0.4">
      <c r="A95" s="56">
        <v>81</v>
      </c>
      <c r="B95" s="56" t="s">
        <v>119</v>
      </c>
      <c r="C95" s="57" t="s">
        <v>8</v>
      </c>
      <c r="D95" s="58"/>
      <c r="E95" s="60" t="s">
        <v>8</v>
      </c>
      <c r="F95" s="59"/>
      <c r="G95" s="59"/>
      <c r="H95" s="59"/>
      <c r="I95" s="61">
        <f t="shared" si="11"/>
        <v>0</v>
      </c>
      <c r="J95" s="36">
        <f t="shared" si="12"/>
        <v>0</v>
      </c>
      <c r="K95" s="36">
        <f t="shared" si="13"/>
        <v>0</v>
      </c>
      <c r="L95" s="36">
        <f t="shared" si="14"/>
        <v>1</v>
      </c>
      <c r="M95" s="36">
        <f t="shared" si="15"/>
        <v>0</v>
      </c>
      <c r="N95" s="36">
        <f t="shared" si="16"/>
        <v>0</v>
      </c>
      <c r="O95" s="36">
        <f t="shared" si="17"/>
        <v>0</v>
      </c>
      <c r="P95" s="36">
        <f t="shared" si="18"/>
        <v>0</v>
      </c>
      <c r="Q95" s="49"/>
    </row>
    <row r="96" spans="1:17" ht="19.5" x14ac:dyDescent="0.4">
      <c r="A96" s="56">
        <v>82</v>
      </c>
      <c r="B96" s="56" t="s">
        <v>120</v>
      </c>
      <c r="C96" s="57"/>
      <c r="D96" s="58"/>
      <c r="E96" s="60" t="s">
        <v>8</v>
      </c>
      <c r="F96" s="59"/>
      <c r="G96" s="59"/>
      <c r="H96" s="59"/>
      <c r="I96" s="61">
        <f t="shared" si="11"/>
        <v>0</v>
      </c>
      <c r="J96" s="36">
        <f t="shared" si="12"/>
        <v>0</v>
      </c>
      <c r="K96" s="36">
        <f t="shared" si="13"/>
        <v>0</v>
      </c>
      <c r="L96" s="36">
        <f t="shared" si="14"/>
        <v>0</v>
      </c>
      <c r="M96" s="36">
        <f t="shared" si="15"/>
        <v>0</v>
      </c>
      <c r="N96" s="36">
        <f t="shared" si="16"/>
        <v>0</v>
      </c>
      <c r="O96" s="36">
        <f t="shared" si="17"/>
        <v>0</v>
      </c>
      <c r="P96" s="36">
        <f t="shared" si="18"/>
        <v>1</v>
      </c>
      <c r="Q96" s="49"/>
    </row>
    <row r="97" spans="1:17" ht="19.5" x14ac:dyDescent="0.4">
      <c r="A97" s="56">
        <v>83</v>
      </c>
      <c r="B97" s="56" t="s">
        <v>121</v>
      </c>
      <c r="C97" s="57"/>
      <c r="D97" s="58"/>
      <c r="E97" s="60" t="s">
        <v>8</v>
      </c>
      <c r="F97" s="59"/>
      <c r="G97" s="59"/>
      <c r="H97" s="59"/>
      <c r="I97" s="61">
        <f t="shared" si="11"/>
        <v>0</v>
      </c>
      <c r="J97" s="36">
        <f t="shared" si="12"/>
        <v>0</v>
      </c>
      <c r="K97" s="36">
        <f t="shared" si="13"/>
        <v>0</v>
      </c>
      <c r="L97" s="36">
        <f t="shared" si="14"/>
        <v>0</v>
      </c>
      <c r="M97" s="36">
        <f t="shared" si="15"/>
        <v>0</v>
      </c>
      <c r="N97" s="36">
        <f t="shared" si="16"/>
        <v>0</v>
      </c>
      <c r="O97" s="36">
        <f t="shared" si="17"/>
        <v>0</v>
      </c>
      <c r="P97" s="36">
        <f t="shared" si="18"/>
        <v>1</v>
      </c>
      <c r="Q97" s="49"/>
    </row>
    <row r="98" spans="1:17" ht="19.5" x14ac:dyDescent="0.4">
      <c r="A98" s="56">
        <v>84</v>
      </c>
      <c r="B98" s="56" t="s">
        <v>122</v>
      </c>
      <c r="C98" s="57" t="s">
        <v>8</v>
      </c>
      <c r="D98" s="58"/>
      <c r="E98" s="60" t="s">
        <v>8</v>
      </c>
      <c r="F98" s="59"/>
      <c r="G98" s="59"/>
      <c r="H98" s="59"/>
      <c r="I98" s="61">
        <f t="shared" si="11"/>
        <v>0</v>
      </c>
      <c r="J98" s="36">
        <f t="shared" si="12"/>
        <v>0</v>
      </c>
      <c r="K98" s="36">
        <f t="shared" si="13"/>
        <v>0</v>
      </c>
      <c r="L98" s="36">
        <f t="shared" si="14"/>
        <v>1</v>
      </c>
      <c r="M98" s="36">
        <f t="shared" si="15"/>
        <v>0</v>
      </c>
      <c r="N98" s="36">
        <f t="shared" si="16"/>
        <v>0</v>
      </c>
      <c r="O98" s="36">
        <f t="shared" si="17"/>
        <v>0</v>
      </c>
      <c r="P98" s="36">
        <f t="shared" si="18"/>
        <v>0</v>
      </c>
      <c r="Q98" s="49"/>
    </row>
    <row r="99" spans="1:17" ht="19.5" x14ac:dyDescent="0.4">
      <c r="A99" s="56">
        <v>85</v>
      </c>
      <c r="B99" s="56" t="s">
        <v>123</v>
      </c>
      <c r="C99" s="57"/>
      <c r="D99" s="58"/>
      <c r="E99" s="60" t="s">
        <v>8</v>
      </c>
      <c r="F99" s="59"/>
      <c r="G99" s="59"/>
      <c r="H99" s="59"/>
      <c r="I99" s="61">
        <f t="shared" si="11"/>
        <v>0</v>
      </c>
      <c r="J99" s="36">
        <f t="shared" si="12"/>
        <v>0</v>
      </c>
      <c r="K99" s="36">
        <f t="shared" si="13"/>
        <v>0</v>
      </c>
      <c r="L99" s="36">
        <f t="shared" si="14"/>
        <v>0</v>
      </c>
      <c r="M99" s="36">
        <f t="shared" si="15"/>
        <v>0</v>
      </c>
      <c r="N99" s="36">
        <f t="shared" si="16"/>
        <v>0</v>
      </c>
      <c r="O99" s="36">
        <f t="shared" si="17"/>
        <v>0</v>
      </c>
      <c r="P99" s="36">
        <f t="shared" si="18"/>
        <v>1</v>
      </c>
      <c r="Q99" s="49"/>
    </row>
    <row r="100" spans="1:17" ht="19.5" x14ac:dyDescent="0.4">
      <c r="A100" s="56">
        <v>86</v>
      </c>
      <c r="B100" s="56" t="s">
        <v>124</v>
      </c>
      <c r="C100" s="57"/>
      <c r="D100" s="58" t="s">
        <v>8</v>
      </c>
      <c r="E100" s="60" t="s">
        <v>8</v>
      </c>
      <c r="F100" s="59"/>
      <c r="G100" s="59"/>
      <c r="H100" s="59"/>
      <c r="I100" s="61">
        <f t="shared" si="11"/>
        <v>0</v>
      </c>
      <c r="J100" s="36">
        <f t="shared" si="12"/>
        <v>0</v>
      </c>
      <c r="K100" s="36">
        <f t="shared" si="13"/>
        <v>0</v>
      </c>
      <c r="L100" s="36">
        <f t="shared" si="14"/>
        <v>0</v>
      </c>
      <c r="M100" s="36">
        <f t="shared" si="15"/>
        <v>0</v>
      </c>
      <c r="N100" s="36">
        <f t="shared" si="16"/>
        <v>0</v>
      </c>
      <c r="O100" s="36">
        <f t="shared" si="17"/>
        <v>0</v>
      </c>
      <c r="P100" s="36">
        <f t="shared" si="18"/>
        <v>1</v>
      </c>
      <c r="Q100" s="49"/>
    </row>
    <row r="101" spans="1:17" ht="19.5" x14ac:dyDescent="0.4">
      <c r="A101" s="56">
        <v>87</v>
      </c>
      <c r="B101" s="56" t="s">
        <v>125</v>
      </c>
      <c r="C101" s="57" t="s">
        <v>8</v>
      </c>
      <c r="D101" s="58"/>
      <c r="E101" s="60" t="s">
        <v>8</v>
      </c>
      <c r="F101" s="59"/>
      <c r="G101" s="59"/>
      <c r="H101" s="59"/>
      <c r="I101" s="61">
        <f t="shared" si="11"/>
        <v>0</v>
      </c>
      <c r="J101" s="36">
        <f t="shared" si="12"/>
        <v>0</v>
      </c>
      <c r="K101" s="36">
        <f t="shared" si="13"/>
        <v>0</v>
      </c>
      <c r="L101" s="36">
        <f t="shared" si="14"/>
        <v>1</v>
      </c>
      <c r="M101" s="36">
        <f t="shared" si="15"/>
        <v>0</v>
      </c>
      <c r="N101" s="36">
        <f t="shared" si="16"/>
        <v>0</v>
      </c>
      <c r="O101" s="36">
        <f t="shared" si="17"/>
        <v>0</v>
      </c>
      <c r="P101" s="36">
        <f t="shared" si="18"/>
        <v>0</v>
      </c>
      <c r="Q101" s="49"/>
    </row>
    <row r="102" spans="1:17" ht="19.5" x14ac:dyDescent="0.4">
      <c r="A102" s="56">
        <v>88</v>
      </c>
      <c r="B102" s="56" t="s">
        <v>126</v>
      </c>
      <c r="C102" s="57"/>
      <c r="D102" s="58" t="s">
        <v>8</v>
      </c>
      <c r="E102" s="60" t="s">
        <v>8</v>
      </c>
      <c r="F102" s="59"/>
      <c r="G102" s="59"/>
      <c r="H102" s="59"/>
      <c r="I102" s="61">
        <f t="shared" si="11"/>
        <v>0</v>
      </c>
      <c r="J102" s="36">
        <f t="shared" si="12"/>
        <v>0</v>
      </c>
      <c r="K102" s="36">
        <f t="shared" si="13"/>
        <v>0</v>
      </c>
      <c r="L102" s="36">
        <f t="shared" si="14"/>
        <v>0</v>
      </c>
      <c r="M102" s="36">
        <f t="shared" si="15"/>
        <v>0</v>
      </c>
      <c r="N102" s="36">
        <f t="shared" si="16"/>
        <v>0</v>
      </c>
      <c r="O102" s="36">
        <f t="shared" si="17"/>
        <v>0</v>
      </c>
      <c r="P102" s="36">
        <f t="shared" si="18"/>
        <v>1</v>
      </c>
      <c r="Q102" s="49"/>
    </row>
    <row r="103" spans="1:17" ht="19.5" x14ac:dyDescent="0.4">
      <c r="A103" s="56">
        <v>89</v>
      </c>
      <c r="B103" s="56" t="s">
        <v>127</v>
      </c>
      <c r="C103" s="57" t="s">
        <v>8</v>
      </c>
      <c r="D103" s="58"/>
      <c r="E103" s="60" t="s">
        <v>8</v>
      </c>
      <c r="F103" s="59"/>
      <c r="G103" s="59"/>
      <c r="H103" s="59"/>
      <c r="I103" s="61">
        <f t="shared" si="11"/>
        <v>0</v>
      </c>
      <c r="J103" s="36">
        <f t="shared" si="12"/>
        <v>0</v>
      </c>
      <c r="K103" s="36">
        <f t="shared" si="13"/>
        <v>0</v>
      </c>
      <c r="L103" s="36">
        <f t="shared" si="14"/>
        <v>1</v>
      </c>
      <c r="M103" s="36">
        <f t="shared" si="15"/>
        <v>0</v>
      </c>
      <c r="N103" s="36">
        <f t="shared" si="16"/>
        <v>0</v>
      </c>
      <c r="O103" s="36">
        <f t="shared" si="17"/>
        <v>0</v>
      </c>
      <c r="P103" s="36">
        <f t="shared" si="18"/>
        <v>0</v>
      </c>
      <c r="Q103" s="49"/>
    </row>
    <row r="104" spans="1:17" ht="19.5" x14ac:dyDescent="0.4">
      <c r="A104" s="56">
        <v>90</v>
      </c>
      <c r="B104" s="56" t="s">
        <v>128</v>
      </c>
      <c r="C104" s="57" t="s">
        <v>8</v>
      </c>
      <c r="D104" s="58"/>
      <c r="E104" s="60" t="s">
        <v>8</v>
      </c>
      <c r="F104" s="59"/>
      <c r="G104" s="59"/>
      <c r="H104" s="59"/>
      <c r="I104" s="61">
        <f t="shared" si="11"/>
        <v>0</v>
      </c>
      <c r="J104" s="36">
        <f t="shared" si="12"/>
        <v>0</v>
      </c>
      <c r="K104" s="36">
        <f t="shared" si="13"/>
        <v>0</v>
      </c>
      <c r="L104" s="36">
        <f t="shared" si="14"/>
        <v>1</v>
      </c>
      <c r="M104" s="36">
        <f t="shared" si="15"/>
        <v>0</v>
      </c>
      <c r="N104" s="36">
        <f t="shared" si="16"/>
        <v>0</v>
      </c>
      <c r="O104" s="36">
        <f t="shared" si="17"/>
        <v>0</v>
      </c>
      <c r="P104" s="36">
        <f t="shared" si="18"/>
        <v>0</v>
      </c>
      <c r="Q104" s="49"/>
    </row>
    <row r="105" spans="1:17" ht="19.5" x14ac:dyDescent="0.4">
      <c r="A105" s="56">
        <v>91</v>
      </c>
      <c r="B105" s="56" t="s">
        <v>129</v>
      </c>
      <c r="C105" s="57" t="s">
        <v>8</v>
      </c>
      <c r="D105" s="58"/>
      <c r="E105" s="60" t="s">
        <v>8</v>
      </c>
      <c r="F105" s="59"/>
      <c r="G105" s="59"/>
      <c r="H105" s="59"/>
      <c r="I105" s="61">
        <f t="shared" si="11"/>
        <v>0</v>
      </c>
      <c r="J105" s="36">
        <f t="shared" si="12"/>
        <v>0</v>
      </c>
      <c r="K105" s="36">
        <f t="shared" si="13"/>
        <v>0</v>
      </c>
      <c r="L105" s="36">
        <f t="shared" si="14"/>
        <v>1</v>
      </c>
      <c r="M105" s="36">
        <f t="shared" si="15"/>
        <v>0</v>
      </c>
      <c r="N105" s="36">
        <f t="shared" si="16"/>
        <v>0</v>
      </c>
      <c r="O105" s="36">
        <f t="shared" si="17"/>
        <v>0</v>
      </c>
      <c r="P105" s="36">
        <f t="shared" si="18"/>
        <v>0</v>
      </c>
      <c r="Q105" s="49"/>
    </row>
    <row r="106" spans="1:17" ht="19.5" x14ac:dyDescent="0.4">
      <c r="A106" s="56">
        <v>92</v>
      </c>
      <c r="B106" s="56" t="s">
        <v>130</v>
      </c>
      <c r="C106" s="57" t="s">
        <v>8</v>
      </c>
      <c r="D106" s="58"/>
      <c r="E106" s="60" t="s">
        <v>8</v>
      </c>
      <c r="F106" s="59"/>
      <c r="G106" s="59"/>
      <c r="H106" s="59"/>
      <c r="I106" s="61">
        <f t="shared" si="11"/>
        <v>0</v>
      </c>
      <c r="J106" s="36">
        <f t="shared" si="12"/>
        <v>0</v>
      </c>
      <c r="K106" s="36">
        <f t="shared" si="13"/>
        <v>0</v>
      </c>
      <c r="L106" s="36">
        <f t="shared" si="14"/>
        <v>1</v>
      </c>
      <c r="M106" s="36">
        <f t="shared" si="15"/>
        <v>0</v>
      </c>
      <c r="N106" s="36">
        <f t="shared" si="16"/>
        <v>0</v>
      </c>
      <c r="O106" s="36">
        <f t="shared" si="17"/>
        <v>0</v>
      </c>
      <c r="P106" s="36">
        <f t="shared" si="18"/>
        <v>0</v>
      </c>
      <c r="Q106" s="49"/>
    </row>
    <row r="107" spans="1:17" ht="19.5" x14ac:dyDescent="0.4">
      <c r="A107" s="56">
        <v>93</v>
      </c>
      <c r="B107" s="56" t="s">
        <v>131</v>
      </c>
      <c r="C107" s="57" t="s">
        <v>8</v>
      </c>
      <c r="D107" s="58"/>
      <c r="E107" s="60" t="s">
        <v>8</v>
      </c>
      <c r="F107" s="59"/>
      <c r="G107" s="59"/>
      <c r="H107" s="59"/>
      <c r="I107" s="61">
        <f t="shared" si="11"/>
        <v>0</v>
      </c>
      <c r="J107" s="36">
        <f t="shared" si="12"/>
        <v>0</v>
      </c>
      <c r="K107" s="36">
        <f t="shared" si="13"/>
        <v>0</v>
      </c>
      <c r="L107" s="36">
        <f t="shared" si="14"/>
        <v>1</v>
      </c>
      <c r="M107" s="36">
        <f t="shared" si="15"/>
        <v>0</v>
      </c>
      <c r="N107" s="36">
        <f t="shared" si="16"/>
        <v>0</v>
      </c>
      <c r="O107" s="36">
        <f t="shared" si="17"/>
        <v>0</v>
      </c>
      <c r="P107" s="36">
        <f t="shared" si="18"/>
        <v>0</v>
      </c>
      <c r="Q107" s="49"/>
    </row>
    <row r="108" spans="1:17" ht="19.5" x14ac:dyDescent="0.4">
      <c r="A108" s="56">
        <v>94</v>
      </c>
      <c r="B108" s="56" t="s">
        <v>132</v>
      </c>
      <c r="C108" s="57"/>
      <c r="D108" s="58"/>
      <c r="E108" s="60" t="s">
        <v>8</v>
      </c>
      <c r="F108" s="59"/>
      <c r="G108" s="59"/>
      <c r="H108" s="59"/>
      <c r="I108" s="61">
        <f t="shared" si="11"/>
        <v>0</v>
      </c>
      <c r="J108" s="36">
        <f t="shared" si="12"/>
        <v>0</v>
      </c>
      <c r="K108" s="36">
        <f t="shared" si="13"/>
        <v>0</v>
      </c>
      <c r="L108" s="36">
        <f t="shared" si="14"/>
        <v>0</v>
      </c>
      <c r="M108" s="36">
        <f t="shared" si="15"/>
        <v>0</v>
      </c>
      <c r="N108" s="36">
        <f t="shared" si="16"/>
        <v>0</v>
      </c>
      <c r="O108" s="36">
        <f t="shared" si="17"/>
        <v>0</v>
      </c>
      <c r="P108" s="36">
        <f t="shared" si="18"/>
        <v>1</v>
      </c>
      <c r="Q108" s="49"/>
    </row>
    <row r="109" spans="1:17" ht="19.5" x14ac:dyDescent="0.4">
      <c r="A109" s="56">
        <v>95</v>
      </c>
      <c r="B109" s="56" t="s">
        <v>133</v>
      </c>
      <c r="C109" s="57"/>
      <c r="D109" s="58"/>
      <c r="E109" s="60" t="s">
        <v>8</v>
      </c>
      <c r="F109" s="59"/>
      <c r="G109" s="59"/>
      <c r="H109" s="59"/>
      <c r="I109" s="61">
        <f t="shared" si="11"/>
        <v>0</v>
      </c>
      <c r="J109" s="36">
        <f t="shared" si="12"/>
        <v>0</v>
      </c>
      <c r="K109" s="36">
        <f t="shared" si="13"/>
        <v>0</v>
      </c>
      <c r="L109" s="36">
        <f t="shared" si="14"/>
        <v>0</v>
      </c>
      <c r="M109" s="36">
        <f t="shared" si="15"/>
        <v>0</v>
      </c>
      <c r="N109" s="36">
        <f t="shared" si="16"/>
        <v>0</v>
      </c>
      <c r="O109" s="36">
        <f t="shared" si="17"/>
        <v>0</v>
      </c>
      <c r="P109" s="36">
        <f t="shared" si="18"/>
        <v>1</v>
      </c>
      <c r="Q109" s="49"/>
    </row>
    <row r="110" spans="1:17" ht="19.5" x14ac:dyDescent="0.4">
      <c r="A110" s="56">
        <v>96</v>
      </c>
      <c r="B110" s="56" t="s">
        <v>134</v>
      </c>
      <c r="C110" s="57"/>
      <c r="D110" s="58"/>
      <c r="E110" s="60" t="s">
        <v>8</v>
      </c>
      <c r="F110" s="59"/>
      <c r="G110" s="59"/>
      <c r="H110" s="59"/>
      <c r="I110" s="61">
        <f t="shared" si="11"/>
        <v>0</v>
      </c>
      <c r="J110" s="36">
        <f t="shared" si="12"/>
        <v>0</v>
      </c>
      <c r="K110" s="36">
        <f t="shared" si="13"/>
        <v>0</v>
      </c>
      <c r="L110" s="36">
        <f t="shared" si="14"/>
        <v>0</v>
      </c>
      <c r="M110" s="36">
        <f t="shared" si="15"/>
        <v>0</v>
      </c>
      <c r="N110" s="36">
        <f t="shared" si="16"/>
        <v>0</v>
      </c>
      <c r="O110" s="36">
        <f t="shared" si="17"/>
        <v>0</v>
      </c>
      <c r="P110" s="36">
        <f t="shared" si="18"/>
        <v>1</v>
      </c>
      <c r="Q110" s="49"/>
    </row>
    <row r="111" spans="1:17" ht="19.5" x14ac:dyDescent="0.4">
      <c r="A111" s="56">
        <v>97</v>
      </c>
      <c r="B111" s="56" t="s">
        <v>135</v>
      </c>
      <c r="C111" s="57"/>
      <c r="D111" s="58"/>
      <c r="E111" s="60" t="s">
        <v>8</v>
      </c>
      <c r="F111" s="59"/>
      <c r="G111" s="59"/>
      <c r="H111" s="59"/>
      <c r="I111" s="61">
        <f t="shared" si="11"/>
        <v>0</v>
      </c>
      <c r="J111" s="36">
        <f t="shared" si="12"/>
        <v>0</v>
      </c>
      <c r="K111" s="36">
        <f t="shared" si="13"/>
        <v>0</v>
      </c>
      <c r="L111" s="36">
        <f t="shared" si="14"/>
        <v>0</v>
      </c>
      <c r="M111" s="36">
        <f t="shared" si="15"/>
        <v>0</v>
      </c>
      <c r="N111" s="36">
        <f t="shared" si="16"/>
        <v>0</v>
      </c>
      <c r="O111" s="36">
        <f t="shared" si="17"/>
        <v>0</v>
      </c>
      <c r="P111" s="36">
        <f t="shared" si="18"/>
        <v>1</v>
      </c>
      <c r="Q111" s="49"/>
    </row>
    <row r="112" spans="1:17" ht="19.5" x14ac:dyDescent="0.4">
      <c r="A112" s="56">
        <v>98</v>
      </c>
      <c r="B112" s="56" t="s">
        <v>136</v>
      </c>
      <c r="C112" s="57" t="s">
        <v>8</v>
      </c>
      <c r="D112" s="58"/>
      <c r="E112" s="60" t="s">
        <v>8</v>
      </c>
      <c r="F112" s="59"/>
      <c r="G112" s="59"/>
      <c r="H112" s="59"/>
      <c r="I112" s="61">
        <f t="shared" si="11"/>
        <v>0</v>
      </c>
      <c r="J112" s="36">
        <f t="shared" si="12"/>
        <v>0</v>
      </c>
      <c r="K112" s="36">
        <f t="shared" si="13"/>
        <v>0</v>
      </c>
      <c r="L112" s="36">
        <f t="shared" si="14"/>
        <v>1</v>
      </c>
      <c r="M112" s="36">
        <f t="shared" si="15"/>
        <v>0</v>
      </c>
      <c r="N112" s="36">
        <f t="shared" si="16"/>
        <v>0</v>
      </c>
      <c r="O112" s="36">
        <f t="shared" si="17"/>
        <v>0</v>
      </c>
      <c r="P112" s="36">
        <f t="shared" si="18"/>
        <v>0</v>
      </c>
      <c r="Q112" s="49"/>
    </row>
    <row r="113" spans="1:17" ht="19.5" x14ac:dyDescent="0.4">
      <c r="A113" s="56">
        <v>99</v>
      </c>
      <c r="B113" s="56" t="s">
        <v>137</v>
      </c>
      <c r="C113" s="57"/>
      <c r="D113" s="58"/>
      <c r="E113" s="60" t="s">
        <v>8</v>
      </c>
      <c r="F113" s="59"/>
      <c r="G113" s="59"/>
      <c r="H113" s="59"/>
      <c r="I113" s="61">
        <f t="shared" si="11"/>
        <v>0</v>
      </c>
      <c r="J113" s="36">
        <f t="shared" si="12"/>
        <v>0</v>
      </c>
      <c r="K113" s="36">
        <f t="shared" si="13"/>
        <v>0</v>
      </c>
      <c r="L113" s="36">
        <f t="shared" si="14"/>
        <v>0</v>
      </c>
      <c r="M113" s="36">
        <f t="shared" si="15"/>
        <v>0</v>
      </c>
      <c r="N113" s="36">
        <f t="shared" si="16"/>
        <v>0</v>
      </c>
      <c r="O113" s="36">
        <f t="shared" si="17"/>
        <v>0</v>
      </c>
      <c r="P113" s="36">
        <f t="shared" si="18"/>
        <v>1</v>
      </c>
      <c r="Q113" s="49"/>
    </row>
    <row r="114" spans="1:17" ht="19.5" x14ac:dyDescent="0.4">
      <c r="A114" s="56">
        <v>100</v>
      </c>
      <c r="B114" s="56" t="s">
        <v>138</v>
      </c>
      <c r="C114" s="57" t="s">
        <v>8</v>
      </c>
      <c r="D114" s="58"/>
      <c r="E114" s="60" t="s">
        <v>8</v>
      </c>
      <c r="F114" s="59"/>
      <c r="G114" s="59"/>
      <c r="H114" s="59"/>
      <c r="I114" s="61">
        <f t="shared" si="11"/>
        <v>0</v>
      </c>
      <c r="J114" s="36">
        <f t="shared" si="12"/>
        <v>0</v>
      </c>
      <c r="K114" s="36">
        <f t="shared" si="13"/>
        <v>0</v>
      </c>
      <c r="L114" s="36">
        <f t="shared" si="14"/>
        <v>1</v>
      </c>
      <c r="M114" s="36">
        <f t="shared" si="15"/>
        <v>0</v>
      </c>
      <c r="N114" s="36">
        <f t="shared" si="16"/>
        <v>0</v>
      </c>
      <c r="O114" s="36">
        <f t="shared" si="17"/>
        <v>0</v>
      </c>
      <c r="P114" s="36">
        <f t="shared" si="18"/>
        <v>0</v>
      </c>
      <c r="Q114" s="49"/>
    </row>
    <row r="115" spans="1:17" ht="19.5" x14ac:dyDescent="0.4">
      <c r="A115" s="56">
        <v>101</v>
      </c>
      <c r="B115" s="56" t="s">
        <v>139</v>
      </c>
      <c r="C115" s="57" t="s">
        <v>8</v>
      </c>
      <c r="D115" s="58"/>
      <c r="E115" s="60" t="s">
        <v>8</v>
      </c>
      <c r="F115" s="59"/>
      <c r="G115" s="59"/>
      <c r="H115" s="59"/>
      <c r="I115" s="61">
        <f t="shared" si="11"/>
        <v>0</v>
      </c>
      <c r="J115" s="36">
        <f t="shared" si="12"/>
        <v>0</v>
      </c>
      <c r="K115" s="36">
        <f t="shared" si="13"/>
        <v>0</v>
      </c>
      <c r="L115" s="36">
        <f t="shared" si="14"/>
        <v>1</v>
      </c>
      <c r="M115" s="36">
        <f t="shared" si="15"/>
        <v>0</v>
      </c>
      <c r="N115" s="36">
        <f t="shared" si="16"/>
        <v>0</v>
      </c>
      <c r="O115" s="36">
        <f t="shared" si="17"/>
        <v>0</v>
      </c>
      <c r="P115" s="36">
        <f t="shared" si="18"/>
        <v>0</v>
      </c>
      <c r="Q115" s="49"/>
    </row>
    <row r="116" spans="1:17" ht="19.5" x14ac:dyDescent="0.4">
      <c r="A116" s="56">
        <v>102</v>
      </c>
      <c r="B116" s="56" t="s">
        <v>140</v>
      </c>
      <c r="C116" s="57"/>
      <c r="D116" s="58"/>
      <c r="E116" s="60" t="s">
        <v>8</v>
      </c>
      <c r="F116" s="59"/>
      <c r="G116" s="59"/>
      <c r="H116" s="59"/>
      <c r="I116" s="61">
        <f t="shared" si="11"/>
        <v>0</v>
      </c>
      <c r="J116" s="36">
        <f t="shared" si="12"/>
        <v>0</v>
      </c>
      <c r="K116" s="36">
        <f t="shared" si="13"/>
        <v>0</v>
      </c>
      <c r="L116" s="36">
        <f t="shared" si="14"/>
        <v>0</v>
      </c>
      <c r="M116" s="36">
        <f t="shared" si="15"/>
        <v>0</v>
      </c>
      <c r="N116" s="36">
        <f t="shared" si="16"/>
        <v>0</v>
      </c>
      <c r="O116" s="36">
        <f t="shared" si="17"/>
        <v>0</v>
      </c>
      <c r="P116" s="36">
        <f t="shared" si="18"/>
        <v>1</v>
      </c>
      <c r="Q116" s="49"/>
    </row>
    <row r="117" spans="1:17" ht="19.5" x14ac:dyDescent="0.4">
      <c r="A117" s="56">
        <v>103</v>
      </c>
      <c r="B117" s="56" t="s">
        <v>141</v>
      </c>
      <c r="C117" s="57" t="s">
        <v>8</v>
      </c>
      <c r="D117" s="58"/>
      <c r="E117" s="60" t="s">
        <v>8</v>
      </c>
      <c r="F117" s="59"/>
      <c r="G117" s="59"/>
      <c r="H117" s="59"/>
      <c r="I117" s="61">
        <f t="shared" si="11"/>
        <v>0</v>
      </c>
      <c r="J117" s="36">
        <f t="shared" si="12"/>
        <v>0</v>
      </c>
      <c r="K117" s="36">
        <f t="shared" si="13"/>
        <v>0</v>
      </c>
      <c r="L117" s="36">
        <f t="shared" si="14"/>
        <v>1</v>
      </c>
      <c r="M117" s="36">
        <f t="shared" si="15"/>
        <v>0</v>
      </c>
      <c r="N117" s="36">
        <f t="shared" si="16"/>
        <v>0</v>
      </c>
      <c r="O117" s="36">
        <f t="shared" si="17"/>
        <v>0</v>
      </c>
      <c r="P117" s="36">
        <f t="shared" si="18"/>
        <v>0</v>
      </c>
      <c r="Q117" s="49"/>
    </row>
    <row r="118" spans="1:17" ht="19.5" x14ac:dyDescent="0.4">
      <c r="A118" s="56">
        <v>104</v>
      </c>
      <c r="B118" s="56" t="s">
        <v>142</v>
      </c>
      <c r="C118" s="57"/>
      <c r="D118" s="58" t="s">
        <v>8</v>
      </c>
      <c r="E118" s="60" t="s">
        <v>8</v>
      </c>
      <c r="F118" s="59"/>
      <c r="G118" s="59"/>
      <c r="H118" s="59"/>
      <c r="I118" s="61">
        <f t="shared" si="11"/>
        <v>0</v>
      </c>
      <c r="J118" s="36">
        <f t="shared" si="12"/>
        <v>0</v>
      </c>
      <c r="K118" s="36">
        <f t="shared" si="13"/>
        <v>0</v>
      </c>
      <c r="L118" s="36">
        <f t="shared" si="14"/>
        <v>0</v>
      </c>
      <c r="M118" s="36">
        <f t="shared" si="15"/>
        <v>0</v>
      </c>
      <c r="N118" s="36">
        <f t="shared" si="16"/>
        <v>0</v>
      </c>
      <c r="O118" s="36">
        <f t="shared" si="17"/>
        <v>0</v>
      </c>
      <c r="P118" s="36">
        <f t="shared" si="18"/>
        <v>1</v>
      </c>
      <c r="Q118" s="49"/>
    </row>
    <row r="119" spans="1:17" ht="19.5" x14ac:dyDescent="0.4">
      <c r="A119" s="56">
        <v>105</v>
      </c>
      <c r="B119" s="56" t="s">
        <v>143</v>
      </c>
      <c r="C119" s="57"/>
      <c r="D119" s="58" t="s">
        <v>8</v>
      </c>
      <c r="E119" s="60" t="s">
        <v>8</v>
      </c>
      <c r="F119" s="59"/>
      <c r="G119" s="59"/>
      <c r="H119" s="59"/>
      <c r="I119" s="61">
        <f t="shared" si="11"/>
        <v>0</v>
      </c>
      <c r="J119" s="36">
        <f t="shared" si="12"/>
        <v>0</v>
      </c>
      <c r="K119" s="36">
        <f t="shared" si="13"/>
        <v>0</v>
      </c>
      <c r="L119" s="36">
        <f t="shared" si="14"/>
        <v>0</v>
      </c>
      <c r="M119" s="36">
        <f t="shared" si="15"/>
        <v>0</v>
      </c>
      <c r="N119" s="36">
        <f t="shared" si="16"/>
        <v>0</v>
      </c>
      <c r="O119" s="36">
        <f t="shared" si="17"/>
        <v>0</v>
      </c>
      <c r="P119" s="36">
        <f t="shared" si="18"/>
        <v>1</v>
      </c>
      <c r="Q119" s="49"/>
    </row>
    <row r="120" spans="1:17" ht="19.5" x14ac:dyDescent="0.4">
      <c r="A120" s="56">
        <v>106</v>
      </c>
      <c r="B120" s="56" t="s">
        <v>144</v>
      </c>
      <c r="C120" s="57"/>
      <c r="D120" s="58"/>
      <c r="E120" s="60" t="s">
        <v>8</v>
      </c>
      <c r="F120" s="59"/>
      <c r="G120" s="59"/>
      <c r="H120" s="59"/>
      <c r="I120" s="61">
        <f t="shared" si="11"/>
        <v>0</v>
      </c>
      <c r="J120" s="36">
        <f t="shared" si="12"/>
        <v>0</v>
      </c>
      <c r="K120" s="36">
        <f t="shared" si="13"/>
        <v>0</v>
      </c>
      <c r="L120" s="36">
        <f t="shared" si="14"/>
        <v>0</v>
      </c>
      <c r="M120" s="36">
        <f t="shared" si="15"/>
        <v>0</v>
      </c>
      <c r="N120" s="36">
        <f t="shared" si="16"/>
        <v>0</v>
      </c>
      <c r="O120" s="36">
        <f t="shared" si="17"/>
        <v>0</v>
      </c>
      <c r="P120" s="36">
        <f t="shared" si="18"/>
        <v>1</v>
      </c>
      <c r="Q120" s="49"/>
    </row>
    <row r="121" spans="1:17" ht="19.5" x14ac:dyDescent="0.4">
      <c r="A121" s="56">
        <v>107</v>
      </c>
      <c r="B121" s="56" t="s">
        <v>145</v>
      </c>
      <c r="C121" s="57" t="s">
        <v>8</v>
      </c>
      <c r="D121" s="58"/>
      <c r="E121" s="60" t="s">
        <v>8</v>
      </c>
      <c r="F121" s="59"/>
      <c r="G121" s="59"/>
      <c r="H121" s="59"/>
      <c r="I121" s="61">
        <f t="shared" si="11"/>
        <v>0</v>
      </c>
      <c r="J121" s="36">
        <f t="shared" si="12"/>
        <v>0</v>
      </c>
      <c r="K121" s="36">
        <f t="shared" si="13"/>
        <v>0</v>
      </c>
      <c r="L121" s="36">
        <f t="shared" si="14"/>
        <v>1</v>
      </c>
      <c r="M121" s="36">
        <f t="shared" si="15"/>
        <v>0</v>
      </c>
      <c r="N121" s="36">
        <f t="shared" si="16"/>
        <v>0</v>
      </c>
      <c r="O121" s="36">
        <f t="shared" si="17"/>
        <v>0</v>
      </c>
      <c r="P121" s="36">
        <f t="shared" si="18"/>
        <v>0</v>
      </c>
      <c r="Q121" s="49"/>
    </row>
    <row r="122" spans="1:17" ht="19.5" x14ac:dyDescent="0.4">
      <c r="A122" s="56">
        <v>108</v>
      </c>
      <c r="B122" s="56" t="s">
        <v>146</v>
      </c>
      <c r="C122" s="57"/>
      <c r="D122" s="58"/>
      <c r="E122" s="60" t="s">
        <v>8</v>
      </c>
      <c r="F122" s="59"/>
      <c r="G122" s="59"/>
      <c r="H122" s="59"/>
      <c r="I122" s="61">
        <f t="shared" si="11"/>
        <v>0</v>
      </c>
      <c r="J122" s="36">
        <f t="shared" si="12"/>
        <v>0</v>
      </c>
      <c r="K122" s="36">
        <f t="shared" si="13"/>
        <v>0</v>
      </c>
      <c r="L122" s="36">
        <f t="shared" si="14"/>
        <v>0</v>
      </c>
      <c r="M122" s="36">
        <f t="shared" si="15"/>
        <v>0</v>
      </c>
      <c r="N122" s="36">
        <f t="shared" si="16"/>
        <v>0</v>
      </c>
      <c r="O122" s="36">
        <f t="shared" si="17"/>
        <v>0</v>
      </c>
      <c r="P122" s="36">
        <f t="shared" si="18"/>
        <v>1</v>
      </c>
      <c r="Q122" s="49"/>
    </row>
    <row r="123" spans="1:17" ht="19.5" x14ac:dyDescent="0.4">
      <c r="A123" s="56">
        <v>109</v>
      </c>
      <c r="B123" s="56" t="s">
        <v>147</v>
      </c>
      <c r="C123" s="57" t="s">
        <v>8</v>
      </c>
      <c r="D123" s="58"/>
      <c r="E123" s="60" t="s">
        <v>8</v>
      </c>
      <c r="F123" s="59"/>
      <c r="G123" s="59"/>
      <c r="H123" s="59"/>
      <c r="I123" s="61">
        <f t="shared" si="11"/>
        <v>0</v>
      </c>
      <c r="J123" s="36">
        <f t="shared" si="12"/>
        <v>0</v>
      </c>
      <c r="K123" s="36">
        <f t="shared" si="13"/>
        <v>0</v>
      </c>
      <c r="L123" s="36">
        <f t="shared" si="14"/>
        <v>1</v>
      </c>
      <c r="M123" s="36">
        <f t="shared" si="15"/>
        <v>0</v>
      </c>
      <c r="N123" s="36">
        <f t="shared" si="16"/>
        <v>0</v>
      </c>
      <c r="O123" s="36">
        <f t="shared" si="17"/>
        <v>0</v>
      </c>
      <c r="P123" s="36">
        <f t="shared" si="18"/>
        <v>0</v>
      </c>
      <c r="Q123" s="49"/>
    </row>
    <row r="124" spans="1:17" ht="19.5" x14ac:dyDescent="0.4">
      <c r="A124" s="56">
        <v>110</v>
      </c>
      <c r="B124" s="56" t="s">
        <v>148</v>
      </c>
      <c r="C124" s="57"/>
      <c r="D124" s="58"/>
      <c r="E124" s="60" t="s">
        <v>8</v>
      </c>
      <c r="F124" s="59"/>
      <c r="G124" s="59"/>
      <c r="H124" s="59"/>
      <c r="I124" s="61">
        <f t="shared" si="11"/>
        <v>0</v>
      </c>
      <c r="J124" s="36">
        <f t="shared" si="12"/>
        <v>0</v>
      </c>
      <c r="K124" s="36">
        <f t="shared" si="13"/>
        <v>0</v>
      </c>
      <c r="L124" s="36">
        <f t="shared" si="14"/>
        <v>0</v>
      </c>
      <c r="M124" s="36">
        <f t="shared" si="15"/>
        <v>0</v>
      </c>
      <c r="N124" s="36">
        <f t="shared" si="16"/>
        <v>0</v>
      </c>
      <c r="O124" s="36">
        <f t="shared" si="17"/>
        <v>0</v>
      </c>
      <c r="P124" s="36">
        <f t="shared" si="18"/>
        <v>1</v>
      </c>
      <c r="Q124" s="49"/>
    </row>
    <row r="125" spans="1:17" ht="19.5" x14ac:dyDescent="0.4">
      <c r="A125" s="56">
        <v>111</v>
      </c>
      <c r="B125" s="56" t="s">
        <v>149</v>
      </c>
      <c r="C125" s="57"/>
      <c r="D125" s="58"/>
      <c r="E125" s="60" t="s">
        <v>8</v>
      </c>
      <c r="F125" s="59"/>
      <c r="G125" s="59"/>
      <c r="H125" s="59"/>
      <c r="I125" s="61">
        <f t="shared" si="11"/>
        <v>0</v>
      </c>
      <c r="J125" s="36">
        <f t="shared" si="12"/>
        <v>0</v>
      </c>
      <c r="K125" s="36">
        <f t="shared" si="13"/>
        <v>0</v>
      </c>
      <c r="L125" s="36">
        <f t="shared" si="14"/>
        <v>0</v>
      </c>
      <c r="M125" s="36">
        <f t="shared" si="15"/>
        <v>0</v>
      </c>
      <c r="N125" s="36">
        <f t="shared" si="16"/>
        <v>0</v>
      </c>
      <c r="O125" s="36">
        <f t="shared" si="17"/>
        <v>0</v>
      </c>
      <c r="P125" s="36">
        <f t="shared" si="18"/>
        <v>1</v>
      </c>
      <c r="Q125" s="49"/>
    </row>
    <row r="126" spans="1:17" ht="19.5" x14ac:dyDescent="0.4">
      <c r="A126" s="56">
        <v>112</v>
      </c>
      <c r="B126" s="56" t="s">
        <v>150</v>
      </c>
      <c r="C126" s="57"/>
      <c r="D126" s="58"/>
      <c r="E126" s="60" t="s">
        <v>8</v>
      </c>
      <c r="F126" s="59"/>
      <c r="G126" s="59"/>
      <c r="H126" s="59"/>
      <c r="I126" s="61">
        <f t="shared" si="11"/>
        <v>0</v>
      </c>
      <c r="J126" s="36">
        <f t="shared" si="12"/>
        <v>0</v>
      </c>
      <c r="K126" s="36">
        <f t="shared" si="13"/>
        <v>0</v>
      </c>
      <c r="L126" s="36">
        <f t="shared" si="14"/>
        <v>0</v>
      </c>
      <c r="M126" s="36">
        <f t="shared" si="15"/>
        <v>0</v>
      </c>
      <c r="N126" s="36">
        <f t="shared" si="16"/>
        <v>0</v>
      </c>
      <c r="O126" s="36">
        <f t="shared" si="17"/>
        <v>0</v>
      </c>
      <c r="P126" s="36">
        <f t="shared" si="18"/>
        <v>1</v>
      </c>
      <c r="Q126" s="49"/>
    </row>
    <row r="127" spans="1:17" ht="19.5" x14ac:dyDescent="0.4">
      <c r="A127" s="56">
        <v>113</v>
      </c>
      <c r="B127" s="56" t="s">
        <v>151</v>
      </c>
      <c r="C127" s="57"/>
      <c r="D127" s="58"/>
      <c r="E127" s="60" t="s">
        <v>8</v>
      </c>
      <c r="F127" s="59"/>
      <c r="G127" s="59"/>
      <c r="H127" s="59"/>
      <c r="I127" s="61">
        <f t="shared" si="11"/>
        <v>0</v>
      </c>
      <c r="J127" s="36">
        <f t="shared" si="12"/>
        <v>0</v>
      </c>
      <c r="K127" s="36">
        <f t="shared" si="13"/>
        <v>0</v>
      </c>
      <c r="L127" s="36">
        <f t="shared" si="14"/>
        <v>0</v>
      </c>
      <c r="M127" s="36">
        <f t="shared" si="15"/>
        <v>0</v>
      </c>
      <c r="N127" s="36">
        <f t="shared" si="16"/>
        <v>0</v>
      </c>
      <c r="O127" s="36">
        <f t="shared" si="17"/>
        <v>0</v>
      </c>
      <c r="P127" s="36">
        <f t="shared" si="18"/>
        <v>1</v>
      </c>
      <c r="Q127" s="49"/>
    </row>
    <row r="128" spans="1:17" ht="19.5" x14ac:dyDescent="0.4">
      <c r="A128" s="56">
        <v>114</v>
      </c>
      <c r="B128" s="56" t="s">
        <v>152</v>
      </c>
      <c r="C128" s="57" t="s">
        <v>8</v>
      </c>
      <c r="D128" s="58"/>
      <c r="E128" s="60" t="s">
        <v>8</v>
      </c>
      <c r="F128" s="59"/>
      <c r="G128" s="59"/>
      <c r="H128" s="59"/>
      <c r="I128" s="61">
        <f t="shared" si="11"/>
        <v>0</v>
      </c>
      <c r="J128" s="36">
        <f t="shared" si="12"/>
        <v>0</v>
      </c>
      <c r="K128" s="36">
        <f t="shared" si="13"/>
        <v>0</v>
      </c>
      <c r="L128" s="36">
        <f t="shared" si="14"/>
        <v>1</v>
      </c>
      <c r="M128" s="36">
        <f t="shared" si="15"/>
        <v>0</v>
      </c>
      <c r="N128" s="36">
        <f t="shared" si="16"/>
        <v>0</v>
      </c>
      <c r="O128" s="36">
        <f t="shared" si="17"/>
        <v>0</v>
      </c>
      <c r="P128" s="36">
        <f t="shared" si="18"/>
        <v>0</v>
      </c>
      <c r="Q128" s="49"/>
    </row>
    <row r="129" spans="1:17" ht="19.5" x14ac:dyDescent="0.4">
      <c r="A129" s="56">
        <v>115</v>
      </c>
      <c r="B129" s="56" t="s">
        <v>153</v>
      </c>
      <c r="C129" s="57"/>
      <c r="D129" s="58"/>
      <c r="E129" s="60" t="s">
        <v>8</v>
      </c>
      <c r="F129" s="59"/>
      <c r="G129" s="59"/>
      <c r="H129" s="59"/>
      <c r="I129" s="61">
        <f t="shared" si="11"/>
        <v>0</v>
      </c>
      <c r="J129" s="36">
        <f t="shared" si="12"/>
        <v>0</v>
      </c>
      <c r="K129" s="36">
        <f t="shared" si="13"/>
        <v>0</v>
      </c>
      <c r="L129" s="36">
        <f t="shared" si="14"/>
        <v>0</v>
      </c>
      <c r="M129" s="36">
        <f t="shared" si="15"/>
        <v>0</v>
      </c>
      <c r="N129" s="36">
        <f t="shared" si="16"/>
        <v>0</v>
      </c>
      <c r="O129" s="36">
        <f t="shared" si="17"/>
        <v>0</v>
      </c>
      <c r="P129" s="36">
        <f t="shared" si="18"/>
        <v>1</v>
      </c>
      <c r="Q129" s="49"/>
    </row>
    <row r="130" spans="1:17" ht="19.5" x14ac:dyDescent="0.4">
      <c r="A130" s="56">
        <v>116</v>
      </c>
      <c r="B130" s="56" t="s">
        <v>154</v>
      </c>
      <c r="C130" s="57"/>
      <c r="D130" s="58"/>
      <c r="E130" s="60" t="s">
        <v>8</v>
      </c>
      <c r="F130" s="59"/>
      <c r="G130" s="59"/>
      <c r="H130" s="59"/>
      <c r="I130" s="61">
        <f t="shared" si="11"/>
        <v>0</v>
      </c>
      <c r="J130" s="36">
        <f t="shared" si="12"/>
        <v>0</v>
      </c>
      <c r="K130" s="36">
        <f t="shared" si="13"/>
        <v>0</v>
      </c>
      <c r="L130" s="36">
        <f t="shared" si="14"/>
        <v>0</v>
      </c>
      <c r="M130" s="36">
        <f t="shared" si="15"/>
        <v>0</v>
      </c>
      <c r="N130" s="36">
        <f t="shared" si="16"/>
        <v>0</v>
      </c>
      <c r="O130" s="36">
        <f t="shared" si="17"/>
        <v>0</v>
      </c>
      <c r="P130" s="36">
        <f t="shared" si="18"/>
        <v>1</v>
      </c>
      <c r="Q130" s="49"/>
    </row>
    <row r="131" spans="1:17" ht="19.5" x14ac:dyDescent="0.4">
      <c r="A131" s="56">
        <v>117</v>
      </c>
      <c r="B131" s="56" t="s">
        <v>155</v>
      </c>
      <c r="C131" s="57" t="s">
        <v>8</v>
      </c>
      <c r="D131" s="58"/>
      <c r="E131" s="60" t="s">
        <v>8</v>
      </c>
      <c r="F131" s="59"/>
      <c r="G131" s="59"/>
      <c r="H131" s="59"/>
      <c r="I131" s="61">
        <f t="shared" si="11"/>
        <v>0</v>
      </c>
      <c r="J131" s="36">
        <f t="shared" si="12"/>
        <v>0</v>
      </c>
      <c r="K131" s="36">
        <f t="shared" si="13"/>
        <v>0</v>
      </c>
      <c r="L131" s="36">
        <f t="shared" si="14"/>
        <v>1</v>
      </c>
      <c r="M131" s="36">
        <f t="shared" si="15"/>
        <v>0</v>
      </c>
      <c r="N131" s="36">
        <f t="shared" si="16"/>
        <v>0</v>
      </c>
      <c r="O131" s="36">
        <f t="shared" si="17"/>
        <v>0</v>
      </c>
      <c r="P131" s="36">
        <f t="shared" si="18"/>
        <v>0</v>
      </c>
      <c r="Q131" s="49"/>
    </row>
    <row r="132" spans="1:17" ht="19.5" x14ac:dyDescent="0.4">
      <c r="A132" s="56">
        <v>118</v>
      </c>
      <c r="B132" s="56" t="s">
        <v>156</v>
      </c>
      <c r="C132" s="57"/>
      <c r="D132" s="58"/>
      <c r="E132" s="60" t="s">
        <v>8</v>
      </c>
      <c r="F132" s="59"/>
      <c r="G132" s="59"/>
      <c r="H132" s="59"/>
      <c r="I132" s="61">
        <f t="shared" si="11"/>
        <v>0</v>
      </c>
      <c r="J132" s="36">
        <f t="shared" si="12"/>
        <v>0</v>
      </c>
      <c r="K132" s="36">
        <f t="shared" si="13"/>
        <v>0</v>
      </c>
      <c r="L132" s="36">
        <f t="shared" si="14"/>
        <v>0</v>
      </c>
      <c r="M132" s="36">
        <f t="shared" si="15"/>
        <v>0</v>
      </c>
      <c r="N132" s="36">
        <f t="shared" si="16"/>
        <v>0</v>
      </c>
      <c r="O132" s="36">
        <f t="shared" si="17"/>
        <v>0</v>
      </c>
      <c r="P132" s="36">
        <f t="shared" si="18"/>
        <v>1</v>
      </c>
      <c r="Q132" s="49"/>
    </row>
    <row r="133" spans="1:17" ht="19.5" x14ac:dyDescent="0.4">
      <c r="A133" s="56">
        <v>119</v>
      </c>
      <c r="B133" s="56" t="s">
        <v>157</v>
      </c>
      <c r="C133" s="57"/>
      <c r="D133" s="58"/>
      <c r="E133" s="60" t="s">
        <v>8</v>
      </c>
      <c r="F133" s="59"/>
      <c r="G133" s="59"/>
      <c r="H133" s="59"/>
      <c r="I133" s="61">
        <f t="shared" si="11"/>
        <v>0</v>
      </c>
      <c r="J133" s="36">
        <f t="shared" si="12"/>
        <v>0</v>
      </c>
      <c r="K133" s="36">
        <f t="shared" si="13"/>
        <v>0</v>
      </c>
      <c r="L133" s="36">
        <f t="shared" si="14"/>
        <v>0</v>
      </c>
      <c r="M133" s="36">
        <f t="shared" si="15"/>
        <v>0</v>
      </c>
      <c r="N133" s="36">
        <f t="shared" si="16"/>
        <v>0</v>
      </c>
      <c r="O133" s="36">
        <f t="shared" si="17"/>
        <v>0</v>
      </c>
      <c r="P133" s="36">
        <f t="shared" si="18"/>
        <v>1</v>
      </c>
      <c r="Q133" s="49"/>
    </row>
    <row r="134" spans="1:17" ht="19.5" x14ac:dyDescent="0.4">
      <c r="A134" s="56">
        <v>120</v>
      </c>
      <c r="B134" s="56" t="s">
        <v>158</v>
      </c>
      <c r="C134" s="57"/>
      <c r="D134" s="58"/>
      <c r="E134" s="60" t="s">
        <v>8</v>
      </c>
      <c r="F134" s="59"/>
      <c r="G134" s="59"/>
      <c r="H134" s="59"/>
      <c r="I134" s="61">
        <f t="shared" si="11"/>
        <v>0</v>
      </c>
      <c r="J134" s="36">
        <f t="shared" si="12"/>
        <v>0</v>
      </c>
      <c r="K134" s="36">
        <f t="shared" si="13"/>
        <v>0</v>
      </c>
      <c r="L134" s="36">
        <f t="shared" si="14"/>
        <v>0</v>
      </c>
      <c r="M134" s="36">
        <f t="shared" si="15"/>
        <v>0</v>
      </c>
      <c r="N134" s="36">
        <f t="shared" si="16"/>
        <v>0</v>
      </c>
      <c r="O134" s="36">
        <f t="shared" si="17"/>
        <v>0</v>
      </c>
      <c r="P134" s="36">
        <f t="shared" si="18"/>
        <v>1</v>
      </c>
      <c r="Q134" s="49"/>
    </row>
    <row r="135" spans="1:17" ht="19.5" x14ac:dyDescent="0.4">
      <c r="A135" s="56">
        <v>121</v>
      </c>
      <c r="B135" s="56" t="s">
        <v>159</v>
      </c>
      <c r="C135" s="57" t="s">
        <v>8</v>
      </c>
      <c r="D135" s="58"/>
      <c r="E135" s="60" t="s">
        <v>8</v>
      </c>
      <c r="F135" s="59"/>
      <c r="G135" s="59"/>
      <c r="H135" s="59"/>
      <c r="I135" s="61">
        <f t="shared" si="11"/>
        <v>0</v>
      </c>
      <c r="J135" s="36">
        <f t="shared" si="12"/>
        <v>0</v>
      </c>
      <c r="K135" s="36">
        <f t="shared" si="13"/>
        <v>0</v>
      </c>
      <c r="L135" s="36">
        <f t="shared" si="14"/>
        <v>1</v>
      </c>
      <c r="M135" s="36">
        <f t="shared" si="15"/>
        <v>0</v>
      </c>
      <c r="N135" s="36">
        <f t="shared" si="16"/>
        <v>0</v>
      </c>
      <c r="O135" s="36">
        <f t="shared" si="17"/>
        <v>0</v>
      </c>
      <c r="P135" s="36">
        <f t="shared" si="18"/>
        <v>0</v>
      </c>
      <c r="Q135" s="49"/>
    </row>
    <row r="136" spans="1:17" ht="19.5" x14ac:dyDescent="0.4">
      <c r="A136" s="56">
        <v>122</v>
      </c>
      <c r="B136" s="56" t="s">
        <v>160</v>
      </c>
      <c r="C136" s="57" t="s">
        <v>8</v>
      </c>
      <c r="D136" s="58"/>
      <c r="E136" s="60" t="s">
        <v>8</v>
      </c>
      <c r="F136" s="59"/>
      <c r="G136" s="59"/>
      <c r="H136" s="59"/>
      <c r="I136" s="61">
        <f t="shared" si="11"/>
        <v>0</v>
      </c>
      <c r="J136" s="36">
        <f t="shared" si="12"/>
        <v>0</v>
      </c>
      <c r="K136" s="36">
        <f t="shared" si="13"/>
        <v>0</v>
      </c>
      <c r="L136" s="36">
        <f t="shared" si="14"/>
        <v>1</v>
      </c>
      <c r="M136" s="36">
        <f t="shared" si="15"/>
        <v>0</v>
      </c>
      <c r="N136" s="36">
        <f t="shared" si="16"/>
        <v>0</v>
      </c>
      <c r="O136" s="36">
        <f t="shared" si="17"/>
        <v>0</v>
      </c>
      <c r="P136" s="36">
        <f t="shared" si="18"/>
        <v>0</v>
      </c>
      <c r="Q136" s="49"/>
    </row>
    <row r="137" spans="1:17" ht="19.5" x14ac:dyDescent="0.4">
      <c r="A137" s="56">
        <v>123</v>
      </c>
      <c r="B137" s="56" t="s">
        <v>161</v>
      </c>
      <c r="C137" s="57" t="s">
        <v>8</v>
      </c>
      <c r="D137" s="58"/>
      <c r="E137" s="60" t="s">
        <v>8</v>
      </c>
      <c r="F137" s="59"/>
      <c r="G137" s="59"/>
      <c r="H137" s="59"/>
      <c r="I137" s="61">
        <f t="shared" si="11"/>
        <v>0</v>
      </c>
      <c r="J137" s="36">
        <f t="shared" si="12"/>
        <v>0</v>
      </c>
      <c r="K137" s="36">
        <f t="shared" si="13"/>
        <v>0</v>
      </c>
      <c r="L137" s="36">
        <f t="shared" si="14"/>
        <v>1</v>
      </c>
      <c r="M137" s="36">
        <f t="shared" si="15"/>
        <v>0</v>
      </c>
      <c r="N137" s="36">
        <f t="shared" si="16"/>
        <v>0</v>
      </c>
      <c r="O137" s="36">
        <f t="shared" si="17"/>
        <v>0</v>
      </c>
      <c r="P137" s="36">
        <f t="shared" si="18"/>
        <v>0</v>
      </c>
      <c r="Q137" s="49"/>
    </row>
    <row r="138" spans="1:17" ht="19.5" x14ac:dyDescent="0.4">
      <c r="A138" s="56">
        <v>124</v>
      </c>
      <c r="B138" s="56" t="s">
        <v>162</v>
      </c>
      <c r="C138" s="57" t="s">
        <v>8</v>
      </c>
      <c r="D138" s="58"/>
      <c r="E138" s="60" t="s">
        <v>8</v>
      </c>
      <c r="F138" s="59"/>
      <c r="G138" s="59"/>
      <c r="H138" s="59"/>
      <c r="I138" s="61">
        <f t="shared" si="11"/>
        <v>0</v>
      </c>
      <c r="J138" s="36">
        <f t="shared" si="12"/>
        <v>0</v>
      </c>
      <c r="K138" s="36">
        <f t="shared" si="13"/>
        <v>0</v>
      </c>
      <c r="L138" s="36">
        <f t="shared" si="14"/>
        <v>1</v>
      </c>
      <c r="M138" s="36">
        <f t="shared" si="15"/>
        <v>0</v>
      </c>
      <c r="N138" s="36">
        <f t="shared" si="16"/>
        <v>0</v>
      </c>
      <c r="O138" s="36">
        <f t="shared" si="17"/>
        <v>0</v>
      </c>
      <c r="P138" s="36">
        <f t="shared" si="18"/>
        <v>0</v>
      </c>
      <c r="Q138" s="49"/>
    </row>
    <row r="139" spans="1:17" ht="19.5" x14ac:dyDescent="0.4">
      <c r="A139" s="56">
        <v>125</v>
      </c>
      <c r="B139" s="56" t="s">
        <v>163</v>
      </c>
      <c r="C139" s="57"/>
      <c r="D139" s="58"/>
      <c r="E139" s="60" t="s">
        <v>8</v>
      </c>
      <c r="F139" s="59"/>
      <c r="G139" s="59"/>
      <c r="H139" s="59"/>
      <c r="I139" s="61">
        <f t="shared" si="11"/>
        <v>0</v>
      </c>
      <c r="J139" s="36">
        <f t="shared" si="12"/>
        <v>0</v>
      </c>
      <c r="K139" s="36">
        <f t="shared" si="13"/>
        <v>0</v>
      </c>
      <c r="L139" s="36">
        <f t="shared" si="14"/>
        <v>0</v>
      </c>
      <c r="M139" s="36">
        <f t="shared" si="15"/>
        <v>0</v>
      </c>
      <c r="N139" s="36">
        <f t="shared" si="16"/>
        <v>0</v>
      </c>
      <c r="O139" s="36">
        <f t="shared" si="17"/>
        <v>0</v>
      </c>
      <c r="P139" s="36">
        <f t="shared" si="18"/>
        <v>1</v>
      </c>
      <c r="Q139" s="49"/>
    </row>
    <row r="140" spans="1:17" ht="19.5" x14ac:dyDescent="0.4">
      <c r="A140" s="56">
        <v>126</v>
      </c>
      <c r="B140" s="56" t="s">
        <v>164</v>
      </c>
      <c r="C140" s="57"/>
      <c r="D140" s="58" t="s">
        <v>8</v>
      </c>
      <c r="E140" s="60" t="s">
        <v>8</v>
      </c>
      <c r="F140" s="59"/>
      <c r="G140" s="59"/>
      <c r="H140" s="59"/>
      <c r="I140" s="61">
        <f t="shared" si="11"/>
        <v>0</v>
      </c>
      <c r="J140" s="36">
        <f t="shared" si="12"/>
        <v>0</v>
      </c>
      <c r="K140" s="36">
        <f t="shared" si="13"/>
        <v>0</v>
      </c>
      <c r="L140" s="36">
        <f t="shared" si="14"/>
        <v>0</v>
      </c>
      <c r="M140" s="36">
        <f t="shared" si="15"/>
        <v>0</v>
      </c>
      <c r="N140" s="36">
        <f t="shared" si="16"/>
        <v>0</v>
      </c>
      <c r="O140" s="36">
        <f t="shared" si="17"/>
        <v>0</v>
      </c>
      <c r="P140" s="36">
        <f t="shared" si="18"/>
        <v>1</v>
      </c>
      <c r="Q140" s="49"/>
    </row>
    <row r="141" spans="1:17" ht="19.5" x14ac:dyDescent="0.4">
      <c r="A141" s="56">
        <v>127</v>
      </c>
      <c r="B141" s="56" t="s">
        <v>165</v>
      </c>
      <c r="C141" s="57" t="s">
        <v>8</v>
      </c>
      <c r="D141" s="58"/>
      <c r="E141" s="60" t="s">
        <v>8</v>
      </c>
      <c r="F141" s="59"/>
      <c r="G141" s="59"/>
      <c r="H141" s="59"/>
      <c r="I141" s="61">
        <f t="shared" si="11"/>
        <v>0</v>
      </c>
      <c r="J141" s="36">
        <f t="shared" si="12"/>
        <v>0</v>
      </c>
      <c r="K141" s="36">
        <f t="shared" si="13"/>
        <v>0</v>
      </c>
      <c r="L141" s="36">
        <f t="shared" si="14"/>
        <v>1</v>
      </c>
      <c r="M141" s="36">
        <f t="shared" si="15"/>
        <v>0</v>
      </c>
      <c r="N141" s="36">
        <f t="shared" si="16"/>
        <v>0</v>
      </c>
      <c r="O141" s="36">
        <f t="shared" si="17"/>
        <v>0</v>
      </c>
      <c r="P141" s="36">
        <f t="shared" si="18"/>
        <v>0</v>
      </c>
      <c r="Q141" s="49"/>
    </row>
    <row r="142" spans="1:17" ht="19.5" x14ac:dyDescent="0.4">
      <c r="A142" s="56">
        <v>128</v>
      </c>
      <c r="B142" s="56" t="s">
        <v>166</v>
      </c>
      <c r="C142" s="57"/>
      <c r="D142" s="58"/>
      <c r="E142" s="60" t="s">
        <v>8</v>
      </c>
      <c r="F142" s="59"/>
      <c r="G142" s="59"/>
      <c r="H142" s="59"/>
      <c r="I142" s="61">
        <f t="shared" si="11"/>
        <v>0</v>
      </c>
      <c r="J142" s="36">
        <f t="shared" si="12"/>
        <v>0</v>
      </c>
      <c r="K142" s="36">
        <f t="shared" si="13"/>
        <v>0</v>
      </c>
      <c r="L142" s="36">
        <f t="shared" si="14"/>
        <v>0</v>
      </c>
      <c r="M142" s="36">
        <f t="shared" si="15"/>
        <v>0</v>
      </c>
      <c r="N142" s="36">
        <f t="shared" si="16"/>
        <v>0</v>
      </c>
      <c r="O142" s="36">
        <f t="shared" si="17"/>
        <v>0</v>
      </c>
      <c r="P142" s="36">
        <f t="shared" si="18"/>
        <v>1</v>
      </c>
      <c r="Q142" s="49"/>
    </row>
    <row r="143" spans="1:17" ht="19.5" x14ac:dyDescent="0.4">
      <c r="A143" s="56">
        <v>129</v>
      </c>
      <c r="B143" s="56" t="s">
        <v>167</v>
      </c>
      <c r="C143" s="57"/>
      <c r="D143" s="58"/>
      <c r="E143" s="60" t="s">
        <v>8</v>
      </c>
      <c r="F143" s="59"/>
      <c r="G143" s="59"/>
      <c r="H143" s="59"/>
      <c r="I143" s="61">
        <f t="shared" si="11"/>
        <v>0</v>
      </c>
      <c r="J143" s="36">
        <f t="shared" si="12"/>
        <v>0</v>
      </c>
      <c r="K143" s="36">
        <f t="shared" si="13"/>
        <v>0</v>
      </c>
      <c r="L143" s="36">
        <f t="shared" si="14"/>
        <v>0</v>
      </c>
      <c r="M143" s="36">
        <f t="shared" si="15"/>
        <v>0</v>
      </c>
      <c r="N143" s="36">
        <f t="shared" si="16"/>
        <v>0</v>
      </c>
      <c r="O143" s="36">
        <f t="shared" si="17"/>
        <v>0</v>
      </c>
      <c r="P143" s="36">
        <f t="shared" si="18"/>
        <v>1</v>
      </c>
      <c r="Q143" s="49"/>
    </row>
    <row r="144" spans="1:17" ht="19.5" x14ac:dyDescent="0.4">
      <c r="A144" s="56">
        <v>130</v>
      </c>
      <c r="B144" s="56" t="s">
        <v>168</v>
      </c>
      <c r="C144" s="57" t="s">
        <v>8</v>
      </c>
      <c r="D144" s="58"/>
      <c r="E144" s="60" t="s">
        <v>8</v>
      </c>
      <c r="F144" s="59"/>
      <c r="G144" s="59"/>
      <c r="H144" s="59"/>
      <c r="I144" s="61">
        <f t="shared" ref="I144:I207" si="19">IF(AND(COUNTIF(F144,"Y"),COUNTIF(C144,"Y")), 1, 0)</f>
        <v>0</v>
      </c>
      <c r="J144" s="36">
        <f t="shared" ref="J144:J207" si="20">IF(AND(COUNTIF(G144,"Y"),COUNTIF(C144,"Y")), 1, 0)</f>
        <v>0</v>
      </c>
      <c r="K144" s="36">
        <f t="shared" ref="K144:K207" si="21">IF(AND(COUNTIF(H144,"Y"),COUNTIF(C144,"Y")), 1, 0)</f>
        <v>0</v>
      </c>
      <c r="L144" s="36">
        <f t="shared" ref="L144:L207" si="22">IF(AND(COUNTIF(E144,"Y"),COUNTIF(C144,"Y")), 1, 0)</f>
        <v>1</v>
      </c>
      <c r="M144" s="36">
        <f t="shared" ref="M144:M207" si="23">IF(AND(COUNTIF(F144,"Y"),COUNTIF(C144,"")), 1, 0)</f>
        <v>0</v>
      </c>
      <c r="N144" s="36">
        <f t="shared" ref="N144:N207" si="24">IF(AND(COUNTIF(G144,"Y"),COUNTIF(C144,"")), 1, 0)</f>
        <v>0</v>
      </c>
      <c r="O144" s="36">
        <f t="shared" ref="O144:O207" si="25">IF(AND(COUNTIF(H144,"Y"),COUNTIF(C144,"")), 1, 0)</f>
        <v>0</v>
      </c>
      <c r="P144" s="36">
        <f t="shared" ref="P144:P207" si="26">IF(AND(COUNTIF(E144,"Y"),COUNTIF(C144,"")), 1, 0)</f>
        <v>0</v>
      </c>
      <c r="Q144" s="49"/>
    </row>
    <row r="145" spans="1:17" ht="19.5" x14ac:dyDescent="0.4">
      <c r="A145" s="56">
        <v>131</v>
      </c>
      <c r="B145" s="56" t="s">
        <v>169</v>
      </c>
      <c r="C145" s="57" t="s">
        <v>8</v>
      </c>
      <c r="D145" s="58"/>
      <c r="E145" s="60" t="s">
        <v>8</v>
      </c>
      <c r="F145" s="59"/>
      <c r="G145" s="59"/>
      <c r="H145" s="59"/>
      <c r="I145" s="61">
        <f t="shared" si="19"/>
        <v>0</v>
      </c>
      <c r="J145" s="36">
        <f t="shared" si="20"/>
        <v>0</v>
      </c>
      <c r="K145" s="36">
        <f t="shared" si="21"/>
        <v>0</v>
      </c>
      <c r="L145" s="36">
        <f t="shared" si="22"/>
        <v>1</v>
      </c>
      <c r="M145" s="36">
        <f t="shared" si="23"/>
        <v>0</v>
      </c>
      <c r="N145" s="36">
        <f t="shared" si="24"/>
        <v>0</v>
      </c>
      <c r="O145" s="36">
        <f t="shared" si="25"/>
        <v>0</v>
      </c>
      <c r="P145" s="36">
        <f t="shared" si="26"/>
        <v>0</v>
      </c>
      <c r="Q145" s="49"/>
    </row>
    <row r="146" spans="1:17" ht="19.5" x14ac:dyDescent="0.4">
      <c r="A146" s="56">
        <v>132</v>
      </c>
      <c r="B146" s="56" t="s">
        <v>170</v>
      </c>
      <c r="C146" s="57"/>
      <c r="D146" s="58"/>
      <c r="E146" s="60" t="s">
        <v>8</v>
      </c>
      <c r="F146" s="59"/>
      <c r="G146" s="59"/>
      <c r="H146" s="59"/>
      <c r="I146" s="61">
        <f t="shared" si="19"/>
        <v>0</v>
      </c>
      <c r="J146" s="36">
        <f t="shared" si="20"/>
        <v>0</v>
      </c>
      <c r="K146" s="36">
        <f t="shared" si="21"/>
        <v>0</v>
      </c>
      <c r="L146" s="36">
        <f t="shared" si="22"/>
        <v>0</v>
      </c>
      <c r="M146" s="36">
        <f t="shared" si="23"/>
        <v>0</v>
      </c>
      <c r="N146" s="36">
        <f t="shared" si="24"/>
        <v>0</v>
      </c>
      <c r="O146" s="36">
        <f t="shared" si="25"/>
        <v>0</v>
      </c>
      <c r="P146" s="36">
        <f t="shared" si="26"/>
        <v>1</v>
      </c>
      <c r="Q146" s="49"/>
    </row>
    <row r="147" spans="1:17" ht="19.5" x14ac:dyDescent="0.4">
      <c r="A147" s="56">
        <v>133</v>
      </c>
      <c r="B147" s="56" t="s">
        <v>171</v>
      </c>
      <c r="C147" s="57"/>
      <c r="D147" s="58"/>
      <c r="E147" s="60" t="s">
        <v>8</v>
      </c>
      <c r="F147" s="59"/>
      <c r="G147" s="59"/>
      <c r="H147" s="59"/>
      <c r="I147" s="61">
        <f t="shared" si="19"/>
        <v>0</v>
      </c>
      <c r="J147" s="36">
        <f t="shared" si="20"/>
        <v>0</v>
      </c>
      <c r="K147" s="36">
        <f t="shared" si="21"/>
        <v>0</v>
      </c>
      <c r="L147" s="36">
        <f t="shared" si="22"/>
        <v>0</v>
      </c>
      <c r="M147" s="36">
        <f t="shared" si="23"/>
        <v>0</v>
      </c>
      <c r="N147" s="36">
        <f t="shared" si="24"/>
        <v>0</v>
      </c>
      <c r="O147" s="36">
        <f t="shared" si="25"/>
        <v>0</v>
      </c>
      <c r="P147" s="36">
        <f t="shared" si="26"/>
        <v>1</v>
      </c>
      <c r="Q147" s="49"/>
    </row>
    <row r="148" spans="1:17" ht="19.5" x14ac:dyDescent="0.4">
      <c r="A148" s="56">
        <v>134</v>
      </c>
      <c r="B148" s="56" t="s">
        <v>172</v>
      </c>
      <c r="C148" s="57"/>
      <c r="D148" s="58" t="s">
        <v>8</v>
      </c>
      <c r="E148" s="60" t="s">
        <v>8</v>
      </c>
      <c r="F148" s="59"/>
      <c r="G148" s="59"/>
      <c r="H148" s="59"/>
      <c r="I148" s="61">
        <f t="shared" si="19"/>
        <v>0</v>
      </c>
      <c r="J148" s="36">
        <f t="shared" si="20"/>
        <v>0</v>
      </c>
      <c r="K148" s="36">
        <f t="shared" si="21"/>
        <v>0</v>
      </c>
      <c r="L148" s="36">
        <f t="shared" si="22"/>
        <v>0</v>
      </c>
      <c r="M148" s="36">
        <f t="shared" si="23"/>
        <v>0</v>
      </c>
      <c r="N148" s="36">
        <f t="shared" si="24"/>
        <v>0</v>
      </c>
      <c r="O148" s="36">
        <f t="shared" si="25"/>
        <v>0</v>
      </c>
      <c r="P148" s="36">
        <f t="shared" si="26"/>
        <v>1</v>
      </c>
      <c r="Q148" s="49"/>
    </row>
    <row r="149" spans="1:17" ht="19.5" x14ac:dyDescent="0.4">
      <c r="A149" s="56">
        <v>135</v>
      </c>
      <c r="B149" s="56" t="s">
        <v>173</v>
      </c>
      <c r="C149" s="57"/>
      <c r="D149" s="58"/>
      <c r="E149" s="60" t="s">
        <v>8</v>
      </c>
      <c r="F149" s="59"/>
      <c r="G149" s="59"/>
      <c r="H149" s="59"/>
      <c r="I149" s="61">
        <f t="shared" si="19"/>
        <v>0</v>
      </c>
      <c r="J149" s="36">
        <f t="shared" si="20"/>
        <v>0</v>
      </c>
      <c r="K149" s="36">
        <f t="shared" si="21"/>
        <v>0</v>
      </c>
      <c r="L149" s="36">
        <f t="shared" si="22"/>
        <v>0</v>
      </c>
      <c r="M149" s="36">
        <f t="shared" si="23"/>
        <v>0</v>
      </c>
      <c r="N149" s="36">
        <f t="shared" si="24"/>
        <v>0</v>
      </c>
      <c r="O149" s="36">
        <f t="shared" si="25"/>
        <v>0</v>
      </c>
      <c r="P149" s="36">
        <f t="shared" si="26"/>
        <v>1</v>
      </c>
      <c r="Q149" s="49"/>
    </row>
    <row r="150" spans="1:17" ht="19.5" x14ac:dyDescent="0.4">
      <c r="A150" s="56">
        <v>136</v>
      </c>
      <c r="B150" s="56" t="s">
        <v>174</v>
      </c>
      <c r="C150" s="57"/>
      <c r="D150" s="58"/>
      <c r="E150" s="60" t="s">
        <v>8</v>
      </c>
      <c r="F150" s="59"/>
      <c r="G150" s="59"/>
      <c r="H150" s="59"/>
      <c r="I150" s="61">
        <f t="shared" si="19"/>
        <v>0</v>
      </c>
      <c r="J150" s="36">
        <f t="shared" si="20"/>
        <v>0</v>
      </c>
      <c r="K150" s="36">
        <f t="shared" si="21"/>
        <v>0</v>
      </c>
      <c r="L150" s="36">
        <f t="shared" si="22"/>
        <v>0</v>
      </c>
      <c r="M150" s="36">
        <f t="shared" si="23"/>
        <v>0</v>
      </c>
      <c r="N150" s="36">
        <f t="shared" si="24"/>
        <v>0</v>
      </c>
      <c r="O150" s="36">
        <f t="shared" si="25"/>
        <v>0</v>
      </c>
      <c r="P150" s="36">
        <f t="shared" si="26"/>
        <v>1</v>
      </c>
      <c r="Q150" s="49"/>
    </row>
    <row r="151" spans="1:17" ht="19.5" x14ac:dyDescent="0.4">
      <c r="A151" s="56">
        <v>137</v>
      </c>
      <c r="B151" s="56" t="s">
        <v>175</v>
      </c>
      <c r="C151" s="57" t="s">
        <v>8</v>
      </c>
      <c r="D151" s="58"/>
      <c r="E151" s="60" t="s">
        <v>8</v>
      </c>
      <c r="F151" s="59"/>
      <c r="G151" s="59"/>
      <c r="H151" s="59"/>
      <c r="I151" s="61">
        <f t="shared" si="19"/>
        <v>0</v>
      </c>
      <c r="J151" s="36">
        <f t="shared" si="20"/>
        <v>0</v>
      </c>
      <c r="K151" s="36">
        <f t="shared" si="21"/>
        <v>0</v>
      </c>
      <c r="L151" s="36">
        <f t="shared" si="22"/>
        <v>1</v>
      </c>
      <c r="M151" s="36">
        <f t="shared" si="23"/>
        <v>0</v>
      </c>
      <c r="N151" s="36">
        <f t="shared" si="24"/>
        <v>0</v>
      </c>
      <c r="O151" s="36">
        <f t="shared" si="25"/>
        <v>0</v>
      </c>
      <c r="P151" s="36">
        <f t="shared" si="26"/>
        <v>0</v>
      </c>
      <c r="Q151" s="49"/>
    </row>
    <row r="152" spans="1:17" ht="19.5" x14ac:dyDescent="0.4">
      <c r="A152" s="56">
        <v>138</v>
      </c>
      <c r="B152" s="56" t="s">
        <v>176</v>
      </c>
      <c r="C152" s="57" t="s">
        <v>8</v>
      </c>
      <c r="D152" s="58"/>
      <c r="E152" s="60" t="s">
        <v>8</v>
      </c>
      <c r="F152" s="59"/>
      <c r="G152" s="59"/>
      <c r="H152" s="59"/>
      <c r="I152" s="61">
        <f t="shared" si="19"/>
        <v>0</v>
      </c>
      <c r="J152" s="36">
        <f t="shared" si="20"/>
        <v>0</v>
      </c>
      <c r="K152" s="36">
        <f t="shared" si="21"/>
        <v>0</v>
      </c>
      <c r="L152" s="36">
        <f t="shared" si="22"/>
        <v>1</v>
      </c>
      <c r="M152" s="36">
        <f t="shared" si="23"/>
        <v>0</v>
      </c>
      <c r="N152" s="36">
        <f t="shared" si="24"/>
        <v>0</v>
      </c>
      <c r="O152" s="36">
        <f t="shared" si="25"/>
        <v>0</v>
      </c>
      <c r="P152" s="36">
        <f t="shared" si="26"/>
        <v>0</v>
      </c>
      <c r="Q152" s="49"/>
    </row>
    <row r="153" spans="1:17" ht="19.5" x14ac:dyDescent="0.4">
      <c r="A153" s="56">
        <v>139</v>
      </c>
      <c r="B153" s="56" t="s">
        <v>177</v>
      </c>
      <c r="C153" s="57" t="s">
        <v>8</v>
      </c>
      <c r="D153" s="58"/>
      <c r="E153" s="60" t="s">
        <v>8</v>
      </c>
      <c r="F153" s="59"/>
      <c r="G153" s="59"/>
      <c r="H153" s="59"/>
      <c r="I153" s="61">
        <f t="shared" si="19"/>
        <v>0</v>
      </c>
      <c r="J153" s="36">
        <f t="shared" si="20"/>
        <v>0</v>
      </c>
      <c r="K153" s="36">
        <f t="shared" si="21"/>
        <v>0</v>
      </c>
      <c r="L153" s="36">
        <f t="shared" si="22"/>
        <v>1</v>
      </c>
      <c r="M153" s="36">
        <f t="shared" si="23"/>
        <v>0</v>
      </c>
      <c r="N153" s="36">
        <f t="shared" si="24"/>
        <v>0</v>
      </c>
      <c r="O153" s="36">
        <f t="shared" si="25"/>
        <v>0</v>
      </c>
      <c r="P153" s="36">
        <f t="shared" si="26"/>
        <v>0</v>
      </c>
      <c r="Q153" s="49"/>
    </row>
    <row r="154" spans="1:17" ht="19.5" x14ac:dyDescent="0.4">
      <c r="A154" s="56">
        <v>140</v>
      </c>
      <c r="B154" s="56" t="s">
        <v>178</v>
      </c>
      <c r="C154" s="57" t="s">
        <v>8</v>
      </c>
      <c r="D154" s="58"/>
      <c r="E154" s="60" t="s">
        <v>8</v>
      </c>
      <c r="F154" s="59"/>
      <c r="G154" s="59"/>
      <c r="H154" s="59"/>
      <c r="I154" s="61">
        <f t="shared" si="19"/>
        <v>0</v>
      </c>
      <c r="J154" s="36">
        <f t="shared" si="20"/>
        <v>0</v>
      </c>
      <c r="K154" s="36">
        <f t="shared" si="21"/>
        <v>0</v>
      </c>
      <c r="L154" s="36">
        <f t="shared" si="22"/>
        <v>1</v>
      </c>
      <c r="M154" s="36">
        <f t="shared" si="23"/>
        <v>0</v>
      </c>
      <c r="N154" s="36">
        <f t="shared" si="24"/>
        <v>0</v>
      </c>
      <c r="O154" s="36">
        <f t="shared" si="25"/>
        <v>0</v>
      </c>
      <c r="P154" s="36">
        <f t="shared" si="26"/>
        <v>0</v>
      </c>
      <c r="Q154" s="49"/>
    </row>
    <row r="155" spans="1:17" ht="19.5" x14ac:dyDescent="0.4">
      <c r="A155" s="56">
        <v>141</v>
      </c>
      <c r="B155" s="56" t="s">
        <v>179</v>
      </c>
      <c r="C155" s="57"/>
      <c r="D155" s="58"/>
      <c r="E155" s="60" t="s">
        <v>8</v>
      </c>
      <c r="F155" s="59"/>
      <c r="G155" s="59"/>
      <c r="H155" s="59"/>
      <c r="I155" s="61">
        <f t="shared" si="19"/>
        <v>0</v>
      </c>
      <c r="J155" s="36">
        <f t="shared" si="20"/>
        <v>0</v>
      </c>
      <c r="K155" s="36">
        <f t="shared" si="21"/>
        <v>0</v>
      </c>
      <c r="L155" s="36">
        <f t="shared" si="22"/>
        <v>0</v>
      </c>
      <c r="M155" s="36">
        <f t="shared" si="23"/>
        <v>0</v>
      </c>
      <c r="N155" s="36">
        <f t="shared" si="24"/>
        <v>0</v>
      </c>
      <c r="O155" s="36">
        <f t="shared" si="25"/>
        <v>0</v>
      </c>
      <c r="P155" s="36">
        <f t="shared" si="26"/>
        <v>1</v>
      </c>
      <c r="Q155" s="49"/>
    </row>
    <row r="156" spans="1:17" ht="19.5" x14ac:dyDescent="0.4">
      <c r="A156" s="56">
        <v>142</v>
      </c>
      <c r="B156" s="56" t="s">
        <v>180</v>
      </c>
      <c r="C156" s="57"/>
      <c r="D156" s="58"/>
      <c r="E156" s="60" t="s">
        <v>8</v>
      </c>
      <c r="F156" s="59"/>
      <c r="G156" s="59"/>
      <c r="H156" s="59"/>
      <c r="I156" s="61">
        <f t="shared" si="19"/>
        <v>0</v>
      </c>
      <c r="J156" s="36">
        <f t="shared" si="20"/>
        <v>0</v>
      </c>
      <c r="K156" s="36">
        <f t="shared" si="21"/>
        <v>0</v>
      </c>
      <c r="L156" s="36">
        <f t="shared" si="22"/>
        <v>0</v>
      </c>
      <c r="M156" s="36">
        <f t="shared" si="23"/>
        <v>0</v>
      </c>
      <c r="N156" s="36">
        <f t="shared" si="24"/>
        <v>0</v>
      </c>
      <c r="O156" s="36">
        <f t="shared" si="25"/>
        <v>0</v>
      </c>
      <c r="P156" s="36">
        <f t="shared" si="26"/>
        <v>1</v>
      </c>
      <c r="Q156" s="49"/>
    </row>
    <row r="157" spans="1:17" ht="19.5" x14ac:dyDescent="0.4">
      <c r="A157" s="56">
        <v>143</v>
      </c>
      <c r="B157" s="56" t="s">
        <v>181</v>
      </c>
      <c r="C157" s="57"/>
      <c r="D157" s="58"/>
      <c r="E157" s="60" t="s">
        <v>8</v>
      </c>
      <c r="F157" s="59"/>
      <c r="G157" s="59"/>
      <c r="H157" s="59"/>
      <c r="I157" s="61">
        <f t="shared" si="19"/>
        <v>0</v>
      </c>
      <c r="J157" s="36">
        <f t="shared" si="20"/>
        <v>0</v>
      </c>
      <c r="K157" s="36">
        <f t="shared" si="21"/>
        <v>0</v>
      </c>
      <c r="L157" s="36">
        <f t="shared" si="22"/>
        <v>0</v>
      </c>
      <c r="M157" s="36">
        <f t="shared" si="23"/>
        <v>0</v>
      </c>
      <c r="N157" s="36">
        <f t="shared" si="24"/>
        <v>0</v>
      </c>
      <c r="O157" s="36">
        <f t="shared" si="25"/>
        <v>0</v>
      </c>
      <c r="P157" s="36">
        <f t="shared" si="26"/>
        <v>1</v>
      </c>
      <c r="Q157" s="49"/>
    </row>
    <row r="158" spans="1:17" ht="19.5" x14ac:dyDescent="0.4">
      <c r="A158" s="56">
        <v>144</v>
      </c>
      <c r="B158" s="56" t="s">
        <v>182</v>
      </c>
      <c r="C158" s="57"/>
      <c r="D158" s="58"/>
      <c r="E158" s="60" t="s">
        <v>8</v>
      </c>
      <c r="F158" s="59"/>
      <c r="G158" s="59"/>
      <c r="H158" s="59"/>
      <c r="I158" s="61">
        <f t="shared" si="19"/>
        <v>0</v>
      </c>
      <c r="J158" s="36">
        <f t="shared" si="20"/>
        <v>0</v>
      </c>
      <c r="K158" s="36">
        <f t="shared" si="21"/>
        <v>0</v>
      </c>
      <c r="L158" s="36">
        <f t="shared" si="22"/>
        <v>0</v>
      </c>
      <c r="M158" s="36">
        <f t="shared" si="23"/>
        <v>0</v>
      </c>
      <c r="N158" s="36">
        <f t="shared" si="24"/>
        <v>0</v>
      </c>
      <c r="O158" s="36">
        <f t="shared" si="25"/>
        <v>0</v>
      </c>
      <c r="P158" s="36">
        <f t="shared" si="26"/>
        <v>1</v>
      </c>
      <c r="Q158" s="49"/>
    </row>
    <row r="159" spans="1:17" ht="19.5" x14ac:dyDescent="0.4">
      <c r="A159" s="56">
        <v>145</v>
      </c>
      <c r="B159" s="56" t="s">
        <v>183</v>
      </c>
      <c r="C159" s="57"/>
      <c r="D159" s="58"/>
      <c r="E159" s="60" t="s">
        <v>8</v>
      </c>
      <c r="F159" s="59"/>
      <c r="G159" s="59"/>
      <c r="H159" s="59"/>
      <c r="I159" s="61">
        <f t="shared" si="19"/>
        <v>0</v>
      </c>
      <c r="J159" s="36">
        <f t="shared" si="20"/>
        <v>0</v>
      </c>
      <c r="K159" s="36">
        <f t="shared" si="21"/>
        <v>0</v>
      </c>
      <c r="L159" s="36">
        <f t="shared" si="22"/>
        <v>0</v>
      </c>
      <c r="M159" s="36">
        <f t="shared" si="23"/>
        <v>0</v>
      </c>
      <c r="N159" s="36">
        <f t="shared" si="24"/>
        <v>0</v>
      </c>
      <c r="O159" s="36">
        <f t="shared" si="25"/>
        <v>0</v>
      </c>
      <c r="P159" s="36">
        <f t="shared" si="26"/>
        <v>1</v>
      </c>
      <c r="Q159" s="49"/>
    </row>
    <row r="160" spans="1:17" ht="19.5" x14ac:dyDescent="0.4">
      <c r="A160" s="56">
        <v>146</v>
      </c>
      <c r="B160" s="56" t="s">
        <v>184</v>
      </c>
      <c r="C160" s="57" t="s">
        <v>8</v>
      </c>
      <c r="D160" s="58"/>
      <c r="E160" s="60" t="s">
        <v>8</v>
      </c>
      <c r="F160" s="59"/>
      <c r="G160" s="59"/>
      <c r="H160" s="59"/>
      <c r="I160" s="61">
        <f t="shared" si="19"/>
        <v>0</v>
      </c>
      <c r="J160" s="36">
        <f t="shared" si="20"/>
        <v>0</v>
      </c>
      <c r="K160" s="36">
        <f t="shared" si="21"/>
        <v>0</v>
      </c>
      <c r="L160" s="36">
        <f t="shared" si="22"/>
        <v>1</v>
      </c>
      <c r="M160" s="36">
        <f t="shared" si="23"/>
        <v>0</v>
      </c>
      <c r="N160" s="36">
        <f t="shared" si="24"/>
        <v>0</v>
      </c>
      <c r="O160" s="36">
        <f t="shared" si="25"/>
        <v>0</v>
      </c>
      <c r="P160" s="36">
        <f t="shared" si="26"/>
        <v>0</v>
      </c>
      <c r="Q160" s="49"/>
    </row>
    <row r="161" spans="1:17" ht="19.5" x14ac:dyDescent="0.4">
      <c r="A161" s="56">
        <v>147</v>
      </c>
      <c r="B161" s="56" t="s">
        <v>185</v>
      </c>
      <c r="C161" s="57"/>
      <c r="D161" s="58" t="s">
        <v>8</v>
      </c>
      <c r="E161" s="60" t="s">
        <v>8</v>
      </c>
      <c r="F161" s="59"/>
      <c r="G161" s="59"/>
      <c r="H161" s="59"/>
      <c r="I161" s="61">
        <f t="shared" si="19"/>
        <v>0</v>
      </c>
      <c r="J161" s="36">
        <f t="shared" si="20"/>
        <v>0</v>
      </c>
      <c r="K161" s="36">
        <f t="shared" si="21"/>
        <v>0</v>
      </c>
      <c r="L161" s="36">
        <f t="shared" si="22"/>
        <v>0</v>
      </c>
      <c r="M161" s="36">
        <f t="shared" si="23"/>
        <v>0</v>
      </c>
      <c r="N161" s="36">
        <f t="shared" si="24"/>
        <v>0</v>
      </c>
      <c r="O161" s="36">
        <f t="shared" si="25"/>
        <v>0</v>
      </c>
      <c r="P161" s="36">
        <f t="shared" si="26"/>
        <v>1</v>
      </c>
      <c r="Q161" s="49"/>
    </row>
    <row r="162" spans="1:17" ht="19.5" x14ac:dyDescent="0.4">
      <c r="A162" s="56">
        <v>148</v>
      </c>
      <c r="B162" s="56" t="s">
        <v>186</v>
      </c>
      <c r="C162" s="57"/>
      <c r="D162" s="58" t="s">
        <v>8</v>
      </c>
      <c r="E162" s="60" t="s">
        <v>8</v>
      </c>
      <c r="F162" s="59"/>
      <c r="G162" s="59"/>
      <c r="H162" s="59"/>
      <c r="I162" s="61">
        <f t="shared" si="19"/>
        <v>0</v>
      </c>
      <c r="J162" s="36">
        <f t="shared" si="20"/>
        <v>0</v>
      </c>
      <c r="K162" s="36">
        <f t="shared" si="21"/>
        <v>0</v>
      </c>
      <c r="L162" s="36">
        <f t="shared" si="22"/>
        <v>0</v>
      </c>
      <c r="M162" s="36">
        <f t="shared" si="23"/>
        <v>0</v>
      </c>
      <c r="N162" s="36">
        <f t="shared" si="24"/>
        <v>0</v>
      </c>
      <c r="O162" s="36">
        <f t="shared" si="25"/>
        <v>0</v>
      </c>
      <c r="P162" s="36">
        <f t="shared" si="26"/>
        <v>1</v>
      </c>
      <c r="Q162" s="49"/>
    </row>
    <row r="163" spans="1:17" ht="19.5" x14ac:dyDescent="0.4">
      <c r="A163" s="56">
        <v>149</v>
      </c>
      <c r="B163" s="56" t="s">
        <v>187</v>
      </c>
      <c r="C163" s="57"/>
      <c r="D163" s="58" t="s">
        <v>8</v>
      </c>
      <c r="E163" s="60" t="s">
        <v>8</v>
      </c>
      <c r="F163" s="59"/>
      <c r="G163" s="59"/>
      <c r="H163" s="59"/>
      <c r="I163" s="61">
        <f t="shared" si="19"/>
        <v>0</v>
      </c>
      <c r="J163" s="36">
        <f t="shared" si="20"/>
        <v>0</v>
      </c>
      <c r="K163" s="36">
        <f t="shared" si="21"/>
        <v>0</v>
      </c>
      <c r="L163" s="36">
        <f t="shared" si="22"/>
        <v>0</v>
      </c>
      <c r="M163" s="36">
        <f t="shared" si="23"/>
        <v>0</v>
      </c>
      <c r="N163" s="36">
        <f t="shared" si="24"/>
        <v>0</v>
      </c>
      <c r="O163" s="36">
        <f t="shared" si="25"/>
        <v>0</v>
      </c>
      <c r="P163" s="36">
        <f t="shared" si="26"/>
        <v>1</v>
      </c>
      <c r="Q163" s="49"/>
    </row>
    <row r="164" spans="1:17" ht="19.5" x14ac:dyDescent="0.4">
      <c r="A164" s="56">
        <v>150</v>
      </c>
      <c r="B164" s="56" t="s">
        <v>188</v>
      </c>
      <c r="C164" s="57"/>
      <c r="D164" s="58" t="s">
        <v>8</v>
      </c>
      <c r="E164" s="60" t="s">
        <v>8</v>
      </c>
      <c r="F164" s="59"/>
      <c r="G164" s="59"/>
      <c r="H164" s="59"/>
      <c r="I164" s="61">
        <f t="shared" si="19"/>
        <v>0</v>
      </c>
      <c r="J164" s="36">
        <f t="shared" si="20"/>
        <v>0</v>
      </c>
      <c r="K164" s="36">
        <f t="shared" si="21"/>
        <v>0</v>
      </c>
      <c r="L164" s="36">
        <f t="shared" si="22"/>
        <v>0</v>
      </c>
      <c r="M164" s="36">
        <f t="shared" si="23"/>
        <v>0</v>
      </c>
      <c r="N164" s="36">
        <f t="shared" si="24"/>
        <v>0</v>
      </c>
      <c r="O164" s="36">
        <f t="shared" si="25"/>
        <v>0</v>
      </c>
      <c r="P164" s="36">
        <f t="shared" si="26"/>
        <v>1</v>
      </c>
      <c r="Q164" s="49"/>
    </row>
    <row r="165" spans="1:17" ht="19.5" x14ac:dyDescent="0.4">
      <c r="A165" s="56">
        <v>151</v>
      </c>
      <c r="B165" s="56" t="s">
        <v>189</v>
      </c>
      <c r="C165" s="57"/>
      <c r="D165" s="58" t="s">
        <v>8</v>
      </c>
      <c r="E165" s="60" t="s">
        <v>8</v>
      </c>
      <c r="F165" s="59"/>
      <c r="G165" s="59"/>
      <c r="H165" s="59"/>
      <c r="I165" s="61">
        <f t="shared" si="19"/>
        <v>0</v>
      </c>
      <c r="J165" s="36">
        <f t="shared" si="20"/>
        <v>0</v>
      </c>
      <c r="K165" s="36">
        <f t="shared" si="21"/>
        <v>0</v>
      </c>
      <c r="L165" s="36">
        <f t="shared" si="22"/>
        <v>0</v>
      </c>
      <c r="M165" s="36">
        <f t="shared" si="23"/>
        <v>0</v>
      </c>
      <c r="N165" s="36">
        <f t="shared" si="24"/>
        <v>0</v>
      </c>
      <c r="O165" s="36">
        <f t="shared" si="25"/>
        <v>0</v>
      </c>
      <c r="P165" s="36">
        <f t="shared" si="26"/>
        <v>1</v>
      </c>
      <c r="Q165" s="49"/>
    </row>
    <row r="166" spans="1:17" ht="19.5" x14ac:dyDescent="0.4">
      <c r="A166" s="56">
        <v>152</v>
      </c>
      <c r="B166" s="56" t="s">
        <v>190</v>
      </c>
      <c r="C166" s="57"/>
      <c r="D166" s="58" t="s">
        <v>8</v>
      </c>
      <c r="E166" s="60" t="s">
        <v>8</v>
      </c>
      <c r="F166" s="59"/>
      <c r="G166" s="59"/>
      <c r="H166" s="59"/>
      <c r="I166" s="61">
        <f t="shared" si="19"/>
        <v>0</v>
      </c>
      <c r="J166" s="36">
        <f t="shared" si="20"/>
        <v>0</v>
      </c>
      <c r="K166" s="36">
        <f t="shared" si="21"/>
        <v>0</v>
      </c>
      <c r="L166" s="36">
        <f t="shared" si="22"/>
        <v>0</v>
      </c>
      <c r="M166" s="36">
        <f t="shared" si="23"/>
        <v>0</v>
      </c>
      <c r="N166" s="36">
        <f t="shared" si="24"/>
        <v>0</v>
      </c>
      <c r="O166" s="36">
        <f t="shared" si="25"/>
        <v>0</v>
      </c>
      <c r="P166" s="36">
        <f t="shared" si="26"/>
        <v>1</v>
      </c>
      <c r="Q166" s="49"/>
    </row>
    <row r="167" spans="1:17" ht="19.5" x14ac:dyDescent="0.4">
      <c r="A167" s="56">
        <v>153</v>
      </c>
      <c r="B167" s="56" t="s">
        <v>191</v>
      </c>
      <c r="C167" s="57"/>
      <c r="D167" s="58" t="s">
        <v>8</v>
      </c>
      <c r="E167" s="60" t="s">
        <v>8</v>
      </c>
      <c r="F167" s="59"/>
      <c r="G167" s="59"/>
      <c r="H167" s="59"/>
      <c r="I167" s="61">
        <f t="shared" si="19"/>
        <v>0</v>
      </c>
      <c r="J167" s="36">
        <f t="shared" si="20"/>
        <v>0</v>
      </c>
      <c r="K167" s="36">
        <f t="shared" si="21"/>
        <v>0</v>
      </c>
      <c r="L167" s="36">
        <f t="shared" si="22"/>
        <v>0</v>
      </c>
      <c r="M167" s="36">
        <f t="shared" si="23"/>
        <v>0</v>
      </c>
      <c r="N167" s="36">
        <f t="shared" si="24"/>
        <v>0</v>
      </c>
      <c r="O167" s="36">
        <f t="shared" si="25"/>
        <v>0</v>
      </c>
      <c r="P167" s="36">
        <f t="shared" si="26"/>
        <v>1</v>
      </c>
      <c r="Q167" s="49"/>
    </row>
    <row r="168" spans="1:17" ht="19.5" x14ac:dyDescent="0.4">
      <c r="A168" s="56">
        <v>154</v>
      </c>
      <c r="B168" s="56" t="s">
        <v>192</v>
      </c>
      <c r="C168" s="57"/>
      <c r="D168" s="58"/>
      <c r="E168" s="60" t="s">
        <v>8</v>
      </c>
      <c r="F168" s="59"/>
      <c r="G168" s="59"/>
      <c r="H168" s="59"/>
      <c r="I168" s="61">
        <f t="shared" si="19"/>
        <v>0</v>
      </c>
      <c r="J168" s="36">
        <f t="shared" si="20"/>
        <v>0</v>
      </c>
      <c r="K168" s="36">
        <f t="shared" si="21"/>
        <v>0</v>
      </c>
      <c r="L168" s="36">
        <f t="shared" si="22"/>
        <v>0</v>
      </c>
      <c r="M168" s="36">
        <f t="shared" si="23"/>
        <v>0</v>
      </c>
      <c r="N168" s="36">
        <f t="shared" si="24"/>
        <v>0</v>
      </c>
      <c r="O168" s="36">
        <f t="shared" si="25"/>
        <v>0</v>
      </c>
      <c r="P168" s="36">
        <f t="shared" si="26"/>
        <v>1</v>
      </c>
      <c r="Q168" s="49"/>
    </row>
    <row r="169" spans="1:17" ht="19.5" x14ac:dyDescent="0.4">
      <c r="A169" s="56">
        <v>155</v>
      </c>
      <c r="B169" s="56" t="s">
        <v>193</v>
      </c>
      <c r="C169" s="57"/>
      <c r="D169" s="58"/>
      <c r="E169" s="60" t="s">
        <v>8</v>
      </c>
      <c r="F169" s="59"/>
      <c r="G169" s="59"/>
      <c r="H169" s="59"/>
      <c r="I169" s="61">
        <f t="shared" si="19"/>
        <v>0</v>
      </c>
      <c r="J169" s="36">
        <f t="shared" si="20"/>
        <v>0</v>
      </c>
      <c r="K169" s="36">
        <f t="shared" si="21"/>
        <v>0</v>
      </c>
      <c r="L169" s="36">
        <f t="shared" si="22"/>
        <v>0</v>
      </c>
      <c r="M169" s="36">
        <f t="shared" si="23"/>
        <v>0</v>
      </c>
      <c r="N169" s="36">
        <f t="shared" si="24"/>
        <v>0</v>
      </c>
      <c r="O169" s="36">
        <f t="shared" si="25"/>
        <v>0</v>
      </c>
      <c r="P169" s="36">
        <f t="shared" si="26"/>
        <v>1</v>
      </c>
      <c r="Q169" s="49"/>
    </row>
    <row r="170" spans="1:17" ht="19.5" x14ac:dyDescent="0.4">
      <c r="A170" s="56">
        <v>156</v>
      </c>
      <c r="B170" s="56" t="s">
        <v>194</v>
      </c>
      <c r="C170" s="57" t="s">
        <v>8</v>
      </c>
      <c r="D170" s="58"/>
      <c r="E170" s="60" t="s">
        <v>8</v>
      </c>
      <c r="F170" s="59"/>
      <c r="G170" s="59"/>
      <c r="H170" s="59"/>
      <c r="I170" s="61">
        <f t="shared" si="19"/>
        <v>0</v>
      </c>
      <c r="J170" s="36">
        <f t="shared" si="20"/>
        <v>0</v>
      </c>
      <c r="K170" s="36">
        <f t="shared" si="21"/>
        <v>0</v>
      </c>
      <c r="L170" s="36">
        <f t="shared" si="22"/>
        <v>1</v>
      </c>
      <c r="M170" s="36">
        <f t="shared" si="23"/>
        <v>0</v>
      </c>
      <c r="N170" s="36">
        <f t="shared" si="24"/>
        <v>0</v>
      </c>
      <c r="O170" s="36">
        <f t="shared" si="25"/>
        <v>0</v>
      </c>
      <c r="P170" s="36">
        <f t="shared" si="26"/>
        <v>0</v>
      </c>
      <c r="Q170" s="49"/>
    </row>
    <row r="171" spans="1:17" ht="19.5" x14ac:dyDescent="0.4">
      <c r="A171" s="56">
        <v>157</v>
      </c>
      <c r="B171" s="56" t="s">
        <v>195</v>
      </c>
      <c r="C171" s="57"/>
      <c r="D171" s="58"/>
      <c r="E171" s="60" t="s">
        <v>8</v>
      </c>
      <c r="F171" s="59"/>
      <c r="G171" s="59"/>
      <c r="H171" s="59"/>
      <c r="I171" s="61">
        <f t="shared" si="19"/>
        <v>0</v>
      </c>
      <c r="J171" s="36">
        <f t="shared" si="20"/>
        <v>0</v>
      </c>
      <c r="K171" s="36">
        <f t="shared" si="21"/>
        <v>0</v>
      </c>
      <c r="L171" s="36">
        <f t="shared" si="22"/>
        <v>0</v>
      </c>
      <c r="M171" s="36">
        <f t="shared" si="23"/>
        <v>0</v>
      </c>
      <c r="N171" s="36">
        <f t="shared" si="24"/>
        <v>0</v>
      </c>
      <c r="O171" s="36">
        <f t="shared" si="25"/>
        <v>0</v>
      </c>
      <c r="P171" s="36">
        <f t="shared" si="26"/>
        <v>1</v>
      </c>
      <c r="Q171" s="49"/>
    </row>
    <row r="172" spans="1:17" ht="19.5" x14ac:dyDescent="0.4">
      <c r="A172" s="56">
        <v>158</v>
      </c>
      <c r="B172" s="56" t="s">
        <v>196</v>
      </c>
      <c r="C172" s="57" t="s">
        <v>8</v>
      </c>
      <c r="D172" s="58"/>
      <c r="E172" s="60" t="s">
        <v>8</v>
      </c>
      <c r="F172" s="59"/>
      <c r="G172" s="59"/>
      <c r="H172" s="59"/>
      <c r="I172" s="61">
        <f t="shared" si="19"/>
        <v>0</v>
      </c>
      <c r="J172" s="36">
        <f t="shared" si="20"/>
        <v>0</v>
      </c>
      <c r="K172" s="36">
        <f t="shared" si="21"/>
        <v>0</v>
      </c>
      <c r="L172" s="36">
        <f t="shared" si="22"/>
        <v>1</v>
      </c>
      <c r="M172" s="36">
        <f t="shared" si="23"/>
        <v>0</v>
      </c>
      <c r="N172" s="36">
        <f t="shared" si="24"/>
        <v>0</v>
      </c>
      <c r="O172" s="36">
        <f t="shared" si="25"/>
        <v>0</v>
      </c>
      <c r="P172" s="36">
        <f t="shared" si="26"/>
        <v>0</v>
      </c>
      <c r="Q172" s="49"/>
    </row>
    <row r="173" spans="1:17" ht="19.5" x14ac:dyDescent="0.4">
      <c r="A173" s="56">
        <v>159</v>
      </c>
      <c r="B173" s="56" t="s">
        <v>197</v>
      </c>
      <c r="C173" s="57" t="s">
        <v>8</v>
      </c>
      <c r="D173" s="58"/>
      <c r="E173" s="60" t="s">
        <v>8</v>
      </c>
      <c r="F173" s="59"/>
      <c r="G173" s="59"/>
      <c r="H173" s="59"/>
      <c r="I173" s="61">
        <f t="shared" si="19"/>
        <v>0</v>
      </c>
      <c r="J173" s="36">
        <f t="shared" si="20"/>
        <v>0</v>
      </c>
      <c r="K173" s="36">
        <f t="shared" si="21"/>
        <v>0</v>
      </c>
      <c r="L173" s="36">
        <f t="shared" si="22"/>
        <v>1</v>
      </c>
      <c r="M173" s="36">
        <f t="shared" si="23"/>
        <v>0</v>
      </c>
      <c r="N173" s="36">
        <f t="shared" si="24"/>
        <v>0</v>
      </c>
      <c r="O173" s="36">
        <f t="shared" si="25"/>
        <v>0</v>
      </c>
      <c r="P173" s="36">
        <f t="shared" si="26"/>
        <v>0</v>
      </c>
      <c r="Q173" s="49"/>
    </row>
    <row r="174" spans="1:17" ht="19.5" x14ac:dyDescent="0.4">
      <c r="A174" s="56">
        <v>160</v>
      </c>
      <c r="B174" s="56" t="s">
        <v>198</v>
      </c>
      <c r="C174" s="57"/>
      <c r="D174" s="58"/>
      <c r="E174" s="60" t="s">
        <v>8</v>
      </c>
      <c r="F174" s="59"/>
      <c r="G174" s="59"/>
      <c r="H174" s="59"/>
      <c r="I174" s="61">
        <f t="shared" si="19"/>
        <v>0</v>
      </c>
      <c r="J174" s="36">
        <f t="shared" si="20"/>
        <v>0</v>
      </c>
      <c r="K174" s="36">
        <f t="shared" si="21"/>
        <v>0</v>
      </c>
      <c r="L174" s="36">
        <f t="shared" si="22"/>
        <v>0</v>
      </c>
      <c r="M174" s="36">
        <f t="shared" si="23"/>
        <v>0</v>
      </c>
      <c r="N174" s="36">
        <f t="shared" si="24"/>
        <v>0</v>
      </c>
      <c r="O174" s="36">
        <f t="shared" si="25"/>
        <v>0</v>
      </c>
      <c r="P174" s="36">
        <f t="shared" si="26"/>
        <v>1</v>
      </c>
      <c r="Q174" s="49"/>
    </row>
    <row r="175" spans="1:17" ht="19.5" x14ac:dyDescent="0.4">
      <c r="A175" s="56">
        <v>161</v>
      </c>
      <c r="B175" s="56" t="s">
        <v>199</v>
      </c>
      <c r="C175" s="57" t="s">
        <v>8</v>
      </c>
      <c r="D175" s="58"/>
      <c r="E175" s="60" t="s">
        <v>8</v>
      </c>
      <c r="F175" s="59"/>
      <c r="G175" s="59"/>
      <c r="H175" s="59"/>
      <c r="I175" s="61">
        <f t="shared" si="19"/>
        <v>0</v>
      </c>
      <c r="J175" s="36">
        <f t="shared" si="20"/>
        <v>0</v>
      </c>
      <c r="K175" s="36">
        <f t="shared" si="21"/>
        <v>0</v>
      </c>
      <c r="L175" s="36">
        <f t="shared" si="22"/>
        <v>1</v>
      </c>
      <c r="M175" s="36">
        <f t="shared" si="23"/>
        <v>0</v>
      </c>
      <c r="N175" s="36">
        <f t="shared" si="24"/>
        <v>0</v>
      </c>
      <c r="O175" s="36">
        <f t="shared" si="25"/>
        <v>0</v>
      </c>
      <c r="P175" s="36">
        <f t="shared" si="26"/>
        <v>0</v>
      </c>
      <c r="Q175" s="49"/>
    </row>
    <row r="176" spans="1:17" ht="19.5" x14ac:dyDescent="0.4">
      <c r="A176" s="56">
        <v>162</v>
      </c>
      <c r="B176" s="56" t="s">
        <v>200</v>
      </c>
      <c r="C176" s="57" t="s">
        <v>8</v>
      </c>
      <c r="D176" s="58"/>
      <c r="E176" s="60" t="s">
        <v>8</v>
      </c>
      <c r="F176" s="59"/>
      <c r="G176" s="59"/>
      <c r="H176" s="59"/>
      <c r="I176" s="61">
        <f t="shared" si="19"/>
        <v>0</v>
      </c>
      <c r="J176" s="36">
        <f t="shared" si="20"/>
        <v>0</v>
      </c>
      <c r="K176" s="36">
        <f t="shared" si="21"/>
        <v>0</v>
      </c>
      <c r="L176" s="36">
        <f t="shared" si="22"/>
        <v>1</v>
      </c>
      <c r="M176" s="36">
        <f t="shared" si="23"/>
        <v>0</v>
      </c>
      <c r="N176" s="36">
        <f t="shared" si="24"/>
        <v>0</v>
      </c>
      <c r="O176" s="36">
        <f t="shared" si="25"/>
        <v>0</v>
      </c>
      <c r="P176" s="36">
        <f t="shared" si="26"/>
        <v>0</v>
      </c>
      <c r="Q176" s="49"/>
    </row>
    <row r="177" spans="1:17" ht="19.5" x14ac:dyDescent="0.4">
      <c r="A177" s="56">
        <v>163</v>
      </c>
      <c r="B177" s="56" t="s">
        <v>201</v>
      </c>
      <c r="C177" s="57"/>
      <c r="D177" s="58" t="s">
        <v>8</v>
      </c>
      <c r="E177" s="60" t="s">
        <v>8</v>
      </c>
      <c r="F177" s="59"/>
      <c r="G177" s="59"/>
      <c r="H177" s="59"/>
      <c r="I177" s="61">
        <f t="shared" si="19"/>
        <v>0</v>
      </c>
      <c r="J177" s="36">
        <f t="shared" si="20"/>
        <v>0</v>
      </c>
      <c r="K177" s="36">
        <f t="shared" si="21"/>
        <v>0</v>
      </c>
      <c r="L177" s="36">
        <f t="shared" si="22"/>
        <v>0</v>
      </c>
      <c r="M177" s="36">
        <f t="shared" si="23"/>
        <v>0</v>
      </c>
      <c r="N177" s="36">
        <f t="shared" si="24"/>
        <v>0</v>
      </c>
      <c r="O177" s="36">
        <f t="shared" si="25"/>
        <v>0</v>
      </c>
      <c r="P177" s="36">
        <f t="shared" si="26"/>
        <v>1</v>
      </c>
      <c r="Q177" s="49"/>
    </row>
    <row r="178" spans="1:17" ht="19.5" x14ac:dyDescent="0.4">
      <c r="A178" s="56">
        <v>164</v>
      </c>
      <c r="B178" s="56" t="s">
        <v>202</v>
      </c>
      <c r="C178" s="57"/>
      <c r="D178" s="58"/>
      <c r="E178" s="60" t="s">
        <v>8</v>
      </c>
      <c r="F178" s="59"/>
      <c r="G178" s="59"/>
      <c r="H178" s="59"/>
      <c r="I178" s="61">
        <f t="shared" si="19"/>
        <v>0</v>
      </c>
      <c r="J178" s="36">
        <f t="shared" si="20"/>
        <v>0</v>
      </c>
      <c r="K178" s="36">
        <f t="shared" si="21"/>
        <v>0</v>
      </c>
      <c r="L178" s="36">
        <f t="shared" si="22"/>
        <v>0</v>
      </c>
      <c r="M178" s="36">
        <f t="shared" si="23"/>
        <v>0</v>
      </c>
      <c r="N178" s="36">
        <f t="shared" si="24"/>
        <v>0</v>
      </c>
      <c r="O178" s="36">
        <f t="shared" si="25"/>
        <v>0</v>
      </c>
      <c r="P178" s="36">
        <f t="shared" si="26"/>
        <v>1</v>
      </c>
      <c r="Q178" s="49"/>
    </row>
    <row r="179" spans="1:17" ht="19.5" x14ac:dyDescent="0.4">
      <c r="A179" s="56">
        <v>165</v>
      </c>
      <c r="B179" s="56" t="s">
        <v>203</v>
      </c>
      <c r="C179" s="57"/>
      <c r="D179" s="58"/>
      <c r="E179" s="60" t="s">
        <v>8</v>
      </c>
      <c r="F179" s="59"/>
      <c r="G179" s="59"/>
      <c r="H179" s="59"/>
      <c r="I179" s="61">
        <f t="shared" si="19"/>
        <v>0</v>
      </c>
      <c r="J179" s="36">
        <f t="shared" si="20"/>
        <v>0</v>
      </c>
      <c r="K179" s="36">
        <f t="shared" si="21"/>
        <v>0</v>
      </c>
      <c r="L179" s="36">
        <f t="shared" si="22"/>
        <v>0</v>
      </c>
      <c r="M179" s="36">
        <f t="shared" si="23"/>
        <v>0</v>
      </c>
      <c r="N179" s="36">
        <f t="shared" si="24"/>
        <v>0</v>
      </c>
      <c r="O179" s="36">
        <f t="shared" si="25"/>
        <v>0</v>
      </c>
      <c r="P179" s="36">
        <f t="shared" si="26"/>
        <v>1</v>
      </c>
      <c r="Q179" s="49"/>
    </row>
    <row r="180" spans="1:17" ht="19.5" x14ac:dyDescent="0.4">
      <c r="A180" s="56">
        <v>166</v>
      </c>
      <c r="B180" s="56" t="s">
        <v>204</v>
      </c>
      <c r="C180" s="57" t="s">
        <v>8</v>
      </c>
      <c r="D180" s="58"/>
      <c r="E180" s="60" t="s">
        <v>8</v>
      </c>
      <c r="F180" s="59"/>
      <c r="G180" s="59"/>
      <c r="H180" s="59"/>
      <c r="I180" s="61">
        <f t="shared" si="19"/>
        <v>0</v>
      </c>
      <c r="J180" s="36">
        <f t="shared" si="20"/>
        <v>0</v>
      </c>
      <c r="K180" s="36">
        <f t="shared" si="21"/>
        <v>0</v>
      </c>
      <c r="L180" s="36">
        <f t="shared" si="22"/>
        <v>1</v>
      </c>
      <c r="M180" s="36">
        <f t="shared" si="23"/>
        <v>0</v>
      </c>
      <c r="N180" s="36">
        <f t="shared" si="24"/>
        <v>0</v>
      </c>
      <c r="O180" s="36">
        <f t="shared" si="25"/>
        <v>0</v>
      </c>
      <c r="P180" s="36">
        <f t="shared" si="26"/>
        <v>0</v>
      </c>
      <c r="Q180" s="49"/>
    </row>
    <row r="181" spans="1:17" ht="19.5" x14ac:dyDescent="0.4">
      <c r="A181" s="56">
        <v>167</v>
      </c>
      <c r="B181" s="56" t="s">
        <v>205</v>
      </c>
      <c r="C181" s="57"/>
      <c r="D181" s="58"/>
      <c r="E181" s="60" t="s">
        <v>8</v>
      </c>
      <c r="F181" s="59"/>
      <c r="G181" s="59"/>
      <c r="H181" s="59"/>
      <c r="I181" s="61">
        <f t="shared" si="19"/>
        <v>0</v>
      </c>
      <c r="J181" s="36">
        <f t="shared" si="20"/>
        <v>0</v>
      </c>
      <c r="K181" s="36">
        <f t="shared" si="21"/>
        <v>0</v>
      </c>
      <c r="L181" s="36">
        <f t="shared" si="22"/>
        <v>0</v>
      </c>
      <c r="M181" s="36">
        <f t="shared" si="23"/>
        <v>0</v>
      </c>
      <c r="N181" s="36">
        <f t="shared" si="24"/>
        <v>0</v>
      </c>
      <c r="O181" s="36">
        <f t="shared" si="25"/>
        <v>0</v>
      </c>
      <c r="P181" s="36">
        <f t="shared" si="26"/>
        <v>1</v>
      </c>
      <c r="Q181" s="49"/>
    </row>
    <row r="182" spans="1:17" ht="19.5" x14ac:dyDescent="0.4">
      <c r="A182" s="56">
        <v>168</v>
      </c>
      <c r="B182" s="56" t="s">
        <v>206</v>
      </c>
      <c r="C182" s="57"/>
      <c r="D182" s="58"/>
      <c r="E182" s="60" t="s">
        <v>8</v>
      </c>
      <c r="F182" s="59"/>
      <c r="G182" s="59"/>
      <c r="H182" s="59"/>
      <c r="I182" s="61">
        <f t="shared" si="19"/>
        <v>0</v>
      </c>
      <c r="J182" s="36">
        <f t="shared" si="20"/>
        <v>0</v>
      </c>
      <c r="K182" s="36">
        <f t="shared" si="21"/>
        <v>0</v>
      </c>
      <c r="L182" s="36">
        <f t="shared" si="22"/>
        <v>0</v>
      </c>
      <c r="M182" s="36">
        <f t="shared" si="23"/>
        <v>0</v>
      </c>
      <c r="N182" s="36">
        <f t="shared" si="24"/>
        <v>0</v>
      </c>
      <c r="O182" s="36">
        <f t="shared" si="25"/>
        <v>0</v>
      </c>
      <c r="P182" s="36">
        <f t="shared" si="26"/>
        <v>1</v>
      </c>
      <c r="Q182" s="49"/>
    </row>
    <row r="183" spans="1:17" ht="19.5" x14ac:dyDescent="0.4">
      <c r="A183" s="56">
        <v>169</v>
      </c>
      <c r="B183" s="56" t="s">
        <v>207</v>
      </c>
      <c r="C183" s="57"/>
      <c r="D183" s="58"/>
      <c r="E183" s="60" t="s">
        <v>8</v>
      </c>
      <c r="F183" s="59"/>
      <c r="G183" s="59"/>
      <c r="H183" s="59"/>
      <c r="I183" s="61">
        <f t="shared" si="19"/>
        <v>0</v>
      </c>
      <c r="J183" s="36">
        <f t="shared" si="20"/>
        <v>0</v>
      </c>
      <c r="K183" s="36">
        <f t="shared" si="21"/>
        <v>0</v>
      </c>
      <c r="L183" s="36">
        <f t="shared" si="22"/>
        <v>0</v>
      </c>
      <c r="M183" s="36">
        <f t="shared" si="23"/>
        <v>0</v>
      </c>
      <c r="N183" s="36">
        <f t="shared" si="24"/>
        <v>0</v>
      </c>
      <c r="O183" s="36">
        <f t="shared" si="25"/>
        <v>0</v>
      </c>
      <c r="P183" s="36">
        <f t="shared" si="26"/>
        <v>1</v>
      </c>
      <c r="Q183" s="49"/>
    </row>
    <row r="184" spans="1:17" ht="19.5" x14ac:dyDescent="0.4">
      <c r="A184" s="56">
        <v>170</v>
      </c>
      <c r="B184" s="56" t="s">
        <v>208</v>
      </c>
      <c r="C184" s="57"/>
      <c r="D184" s="58"/>
      <c r="E184" s="60" t="s">
        <v>8</v>
      </c>
      <c r="F184" s="59"/>
      <c r="G184" s="59"/>
      <c r="H184" s="59"/>
      <c r="I184" s="61">
        <f t="shared" si="19"/>
        <v>0</v>
      </c>
      <c r="J184" s="36">
        <f t="shared" si="20"/>
        <v>0</v>
      </c>
      <c r="K184" s="36">
        <f t="shared" si="21"/>
        <v>0</v>
      </c>
      <c r="L184" s="36">
        <f t="shared" si="22"/>
        <v>0</v>
      </c>
      <c r="M184" s="36">
        <f t="shared" si="23"/>
        <v>0</v>
      </c>
      <c r="N184" s="36">
        <f t="shared" si="24"/>
        <v>0</v>
      </c>
      <c r="O184" s="36">
        <f t="shared" si="25"/>
        <v>0</v>
      </c>
      <c r="P184" s="36">
        <f t="shared" si="26"/>
        <v>1</v>
      </c>
      <c r="Q184" s="49"/>
    </row>
    <row r="185" spans="1:17" ht="19.5" x14ac:dyDescent="0.4">
      <c r="A185" s="56">
        <v>171</v>
      </c>
      <c r="B185" s="56" t="s">
        <v>209</v>
      </c>
      <c r="C185" s="57"/>
      <c r="D185" s="58"/>
      <c r="E185" s="60" t="s">
        <v>8</v>
      </c>
      <c r="F185" s="59"/>
      <c r="G185" s="59"/>
      <c r="H185" s="59"/>
      <c r="I185" s="61">
        <f t="shared" si="19"/>
        <v>0</v>
      </c>
      <c r="J185" s="36">
        <f t="shared" si="20"/>
        <v>0</v>
      </c>
      <c r="K185" s="36">
        <f t="shared" si="21"/>
        <v>0</v>
      </c>
      <c r="L185" s="36">
        <f t="shared" si="22"/>
        <v>0</v>
      </c>
      <c r="M185" s="36">
        <f t="shared" si="23"/>
        <v>0</v>
      </c>
      <c r="N185" s="36">
        <f t="shared" si="24"/>
        <v>0</v>
      </c>
      <c r="O185" s="36">
        <f t="shared" si="25"/>
        <v>0</v>
      </c>
      <c r="P185" s="36">
        <f t="shared" si="26"/>
        <v>1</v>
      </c>
      <c r="Q185" s="49"/>
    </row>
    <row r="186" spans="1:17" ht="19.5" x14ac:dyDescent="0.4">
      <c r="A186" s="56">
        <v>172</v>
      </c>
      <c r="B186" s="56" t="s">
        <v>210</v>
      </c>
      <c r="C186" s="57"/>
      <c r="D186" s="58"/>
      <c r="E186" s="60" t="s">
        <v>8</v>
      </c>
      <c r="F186" s="59"/>
      <c r="G186" s="59"/>
      <c r="H186" s="59"/>
      <c r="I186" s="61">
        <f t="shared" si="19"/>
        <v>0</v>
      </c>
      <c r="J186" s="36">
        <f t="shared" si="20"/>
        <v>0</v>
      </c>
      <c r="K186" s="36">
        <f t="shared" si="21"/>
        <v>0</v>
      </c>
      <c r="L186" s="36">
        <f t="shared" si="22"/>
        <v>0</v>
      </c>
      <c r="M186" s="36">
        <f t="shared" si="23"/>
        <v>0</v>
      </c>
      <c r="N186" s="36">
        <f t="shared" si="24"/>
        <v>0</v>
      </c>
      <c r="O186" s="36">
        <f t="shared" si="25"/>
        <v>0</v>
      </c>
      <c r="P186" s="36">
        <f t="shared" si="26"/>
        <v>1</v>
      </c>
      <c r="Q186" s="49"/>
    </row>
    <row r="187" spans="1:17" ht="19.5" x14ac:dyDescent="0.4">
      <c r="A187" s="56">
        <v>173</v>
      </c>
      <c r="B187" s="56" t="s">
        <v>211</v>
      </c>
      <c r="C187" s="57" t="s">
        <v>8</v>
      </c>
      <c r="D187" s="58"/>
      <c r="E187" s="60" t="s">
        <v>8</v>
      </c>
      <c r="F187" s="59"/>
      <c r="G187" s="59"/>
      <c r="H187" s="59"/>
      <c r="I187" s="61">
        <f t="shared" si="19"/>
        <v>0</v>
      </c>
      <c r="J187" s="36">
        <f t="shared" si="20"/>
        <v>0</v>
      </c>
      <c r="K187" s="36">
        <f t="shared" si="21"/>
        <v>0</v>
      </c>
      <c r="L187" s="36">
        <f t="shared" si="22"/>
        <v>1</v>
      </c>
      <c r="M187" s="36">
        <f t="shared" si="23"/>
        <v>0</v>
      </c>
      <c r="N187" s="36">
        <f t="shared" si="24"/>
        <v>0</v>
      </c>
      <c r="O187" s="36">
        <f t="shared" si="25"/>
        <v>0</v>
      </c>
      <c r="P187" s="36">
        <f t="shared" si="26"/>
        <v>0</v>
      </c>
      <c r="Q187" s="49"/>
    </row>
    <row r="188" spans="1:17" ht="19.5" x14ac:dyDescent="0.4">
      <c r="A188" s="56">
        <v>174</v>
      </c>
      <c r="B188" s="56" t="s">
        <v>212</v>
      </c>
      <c r="C188" s="57"/>
      <c r="D188" s="58"/>
      <c r="E188" s="60" t="s">
        <v>8</v>
      </c>
      <c r="F188" s="59"/>
      <c r="G188" s="59"/>
      <c r="H188" s="59"/>
      <c r="I188" s="61">
        <f t="shared" si="19"/>
        <v>0</v>
      </c>
      <c r="J188" s="36">
        <f t="shared" si="20"/>
        <v>0</v>
      </c>
      <c r="K188" s="36">
        <f t="shared" si="21"/>
        <v>0</v>
      </c>
      <c r="L188" s="36">
        <f t="shared" si="22"/>
        <v>0</v>
      </c>
      <c r="M188" s="36">
        <f t="shared" si="23"/>
        <v>0</v>
      </c>
      <c r="N188" s="36">
        <f t="shared" si="24"/>
        <v>0</v>
      </c>
      <c r="O188" s="36">
        <f t="shared" si="25"/>
        <v>0</v>
      </c>
      <c r="P188" s="36">
        <f t="shared" si="26"/>
        <v>1</v>
      </c>
      <c r="Q188" s="49"/>
    </row>
    <row r="189" spans="1:17" ht="19.5" x14ac:dyDescent="0.4">
      <c r="A189" s="56">
        <v>175</v>
      </c>
      <c r="B189" s="56" t="s">
        <v>213</v>
      </c>
      <c r="C189" s="57" t="s">
        <v>8</v>
      </c>
      <c r="D189" s="58"/>
      <c r="E189" s="60" t="s">
        <v>8</v>
      </c>
      <c r="F189" s="59"/>
      <c r="G189" s="59"/>
      <c r="H189" s="59"/>
      <c r="I189" s="61">
        <f t="shared" si="19"/>
        <v>0</v>
      </c>
      <c r="J189" s="36">
        <f t="shared" si="20"/>
        <v>0</v>
      </c>
      <c r="K189" s="36">
        <f t="shared" si="21"/>
        <v>0</v>
      </c>
      <c r="L189" s="36">
        <f t="shared" si="22"/>
        <v>1</v>
      </c>
      <c r="M189" s="36">
        <f t="shared" si="23"/>
        <v>0</v>
      </c>
      <c r="N189" s="36">
        <f t="shared" si="24"/>
        <v>0</v>
      </c>
      <c r="O189" s="36">
        <f t="shared" si="25"/>
        <v>0</v>
      </c>
      <c r="P189" s="36">
        <f t="shared" si="26"/>
        <v>0</v>
      </c>
      <c r="Q189" s="49"/>
    </row>
    <row r="190" spans="1:17" ht="19.5" x14ac:dyDescent="0.4">
      <c r="A190" s="56">
        <v>176</v>
      </c>
      <c r="B190" s="56" t="s">
        <v>214</v>
      </c>
      <c r="C190" s="57"/>
      <c r="D190" s="58"/>
      <c r="E190" s="60" t="s">
        <v>8</v>
      </c>
      <c r="F190" s="59"/>
      <c r="G190" s="59"/>
      <c r="H190" s="59"/>
      <c r="I190" s="61">
        <f t="shared" si="19"/>
        <v>0</v>
      </c>
      <c r="J190" s="36">
        <f t="shared" si="20"/>
        <v>0</v>
      </c>
      <c r="K190" s="36">
        <f t="shared" si="21"/>
        <v>0</v>
      </c>
      <c r="L190" s="36">
        <f t="shared" si="22"/>
        <v>0</v>
      </c>
      <c r="M190" s="36">
        <f t="shared" si="23"/>
        <v>0</v>
      </c>
      <c r="N190" s="36">
        <f t="shared" si="24"/>
        <v>0</v>
      </c>
      <c r="O190" s="36">
        <f t="shared" si="25"/>
        <v>0</v>
      </c>
      <c r="P190" s="36">
        <f t="shared" si="26"/>
        <v>1</v>
      </c>
      <c r="Q190" s="49"/>
    </row>
    <row r="191" spans="1:17" ht="19.5" x14ac:dyDescent="0.4">
      <c r="A191" s="56">
        <v>177</v>
      </c>
      <c r="B191" s="56" t="s">
        <v>215</v>
      </c>
      <c r="C191" s="57"/>
      <c r="D191" s="58"/>
      <c r="E191" s="60" t="s">
        <v>8</v>
      </c>
      <c r="F191" s="59"/>
      <c r="G191" s="59"/>
      <c r="H191" s="59"/>
      <c r="I191" s="61">
        <f t="shared" si="19"/>
        <v>0</v>
      </c>
      <c r="J191" s="36">
        <f t="shared" si="20"/>
        <v>0</v>
      </c>
      <c r="K191" s="36">
        <f t="shared" si="21"/>
        <v>0</v>
      </c>
      <c r="L191" s="36">
        <f t="shared" si="22"/>
        <v>0</v>
      </c>
      <c r="M191" s="36">
        <f t="shared" si="23"/>
        <v>0</v>
      </c>
      <c r="N191" s="36">
        <f t="shared" si="24"/>
        <v>0</v>
      </c>
      <c r="O191" s="36">
        <f t="shared" si="25"/>
        <v>0</v>
      </c>
      <c r="P191" s="36">
        <f t="shared" si="26"/>
        <v>1</v>
      </c>
      <c r="Q191" s="49"/>
    </row>
    <row r="192" spans="1:17" ht="19.5" x14ac:dyDescent="0.4">
      <c r="A192" s="56">
        <v>178</v>
      </c>
      <c r="B192" s="56" t="s">
        <v>216</v>
      </c>
      <c r="C192" s="57"/>
      <c r="D192" s="58"/>
      <c r="E192" s="60" t="s">
        <v>8</v>
      </c>
      <c r="F192" s="59"/>
      <c r="G192" s="59"/>
      <c r="H192" s="59"/>
      <c r="I192" s="61">
        <f t="shared" si="19"/>
        <v>0</v>
      </c>
      <c r="J192" s="36">
        <f t="shared" si="20"/>
        <v>0</v>
      </c>
      <c r="K192" s="36">
        <f t="shared" si="21"/>
        <v>0</v>
      </c>
      <c r="L192" s="36">
        <f t="shared" si="22"/>
        <v>0</v>
      </c>
      <c r="M192" s="36">
        <f t="shared" si="23"/>
        <v>0</v>
      </c>
      <c r="N192" s="36">
        <f t="shared" si="24"/>
        <v>0</v>
      </c>
      <c r="O192" s="36">
        <f t="shared" si="25"/>
        <v>0</v>
      </c>
      <c r="P192" s="36">
        <f t="shared" si="26"/>
        <v>1</v>
      </c>
      <c r="Q192" s="49"/>
    </row>
    <row r="193" spans="1:17" ht="19.5" x14ac:dyDescent="0.4">
      <c r="A193" s="56">
        <v>179</v>
      </c>
      <c r="B193" s="56" t="s">
        <v>217</v>
      </c>
      <c r="C193" s="57"/>
      <c r="D193" s="58"/>
      <c r="E193" s="60" t="s">
        <v>8</v>
      </c>
      <c r="F193" s="59"/>
      <c r="G193" s="59"/>
      <c r="H193" s="59"/>
      <c r="I193" s="61">
        <f t="shared" si="19"/>
        <v>0</v>
      </c>
      <c r="J193" s="36">
        <f t="shared" si="20"/>
        <v>0</v>
      </c>
      <c r="K193" s="36">
        <f t="shared" si="21"/>
        <v>0</v>
      </c>
      <c r="L193" s="36">
        <f t="shared" si="22"/>
        <v>0</v>
      </c>
      <c r="M193" s="36">
        <f t="shared" si="23"/>
        <v>0</v>
      </c>
      <c r="N193" s="36">
        <f t="shared" si="24"/>
        <v>0</v>
      </c>
      <c r="O193" s="36">
        <f t="shared" si="25"/>
        <v>0</v>
      </c>
      <c r="P193" s="36">
        <f t="shared" si="26"/>
        <v>1</v>
      </c>
      <c r="Q193" s="49"/>
    </row>
    <row r="194" spans="1:17" ht="19.5" x14ac:dyDescent="0.4">
      <c r="A194" s="56">
        <v>180</v>
      </c>
      <c r="B194" s="56" t="s">
        <v>218</v>
      </c>
      <c r="C194" s="57"/>
      <c r="D194" s="58"/>
      <c r="E194" s="60" t="s">
        <v>8</v>
      </c>
      <c r="F194" s="59"/>
      <c r="G194" s="59"/>
      <c r="H194" s="59"/>
      <c r="I194" s="61">
        <f t="shared" si="19"/>
        <v>0</v>
      </c>
      <c r="J194" s="36">
        <f t="shared" si="20"/>
        <v>0</v>
      </c>
      <c r="K194" s="36">
        <f t="shared" si="21"/>
        <v>0</v>
      </c>
      <c r="L194" s="36">
        <f t="shared" si="22"/>
        <v>0</v>
      </c>
      <c r="M194" s="36">
        <f t="shared" si="23"/>
        <v>0</v>
      </c>
      <c r="N194" s="36">
        <f t="shared" si="24"/>
        <v>0</v>
      </c>
      <c r="O194" s="36">
        <f t="shared" si="25"/>
        <v>0</v>
      </c>
      <c r="P194" s="36">
        <f t="shared" si="26"/>
        <v>1</v>
      </c>
      <c r="Q194" s="49"/>
    </row>
    <row r="195" spans="1:17" ht="19.5" x14ac:dyDescent="0.4">
      <c r="A195" s="56">
        <v>181</v>
      </c>
      <c r="B195" s="56" t="s">
        <v>219</v>
      </c>
      <c r="C195" s="57"/>
      <c r="D195" s="58"/>
      <c r="E195" s="60" t="s">
        <v>8</v>
      </c>
      <c r="F195" s="59"/>
      <c r="G195" s="59"/>
      <c r="H195" s="59"/>
      <c r="I195" s="61">
        <f t="shared" si="19"/>
        <v>0</v>
      </c>
      <c r="J195" s="36">
        <f t="shared" si="20"/>
        <v>0</v>
      </c>
      <c r="K195" s="36">
        <f t="shared" si="21"/>
        <v>0</v>
      </c>
      <c r="L195" s="36">
        <f t="shared" si="22"/>
        <v>0</v>
      </c>
      <c r="M195" s="36">
        <f t="shared" si="23"/>
        <v>0</v>
      </c>
      <c r="N195" s="36">
        <f t="shared" si="24"/>
        <v>0</v>
      </c>
      <c r="O195" s="36">
        <f t="shared" si="25"/>
        <v>0</v>
      </c>
      <c r="P195" s="36">
        <f t="shared" si="26"/>
        <v>1</v>
      </c>
      <c r="Q195" s="49"/>
    </row>
    <row r="196" spans="1:17" ht="19.5" x14ac:dyDescent="0.4">
      <c r="A196" s="56">
        <v>182</v>
      </c>
      <c r="B196" s="56" t="s">
        <v>220</v>
      </c>
      <c r="C196" s="57"/>
      <c r="D196" s="58"/>
      <c r="E196" s="60" t="s">
        <v>8</v>
      </c>
      <c r="F196" s="59"/>
      <c r="G196" s="59"/>
      <c r="H196" s="59"/>
      <c r="I196" s="61">
        <f t="shared" si="19"/>
        <v>0</v>
      </c>
      <c r="J196" s="36">
        <f t="shared" si="20"/>
        <v>0</v>
      </c>
      <c r="K196" s="36">
        <f t="shared" si="21"/>
        <v>0</v>
      </c>
      <c r="L196" s="36">
        <f t="shared" si="22"/>
        <v>0</v>
      </c>
      <c r="M196" s="36">
        <f t="shared" si="23"/>
        <v>0</v>
      </c>
      <c r="N196" s="36">
        <f t="shared" si="24"/>
        <v>0</v>
      </c>
      <c r="O196" s="36">
        <f t="shared" si="25"/>
        <v>0</v>
      </c>
      <c r="P196" s="36">
        <f t="shared" si="26"/>
        <v>1</v>
      </c>
      <c r="Q196" s="49"/>
    </row>
    <row r="197" spans="1:17" ht="19.5" x14ac:dyDescent="0.4">
      <c r="A197" s="56">
        <v>183</v>
      </c>
      <c r="B197" s="56" t="s">
        <v>221</v>
      </c>
      <c r="C197" s="57"/>
      <c r="D197" s="58"/>
      <c r="E197" s="60" t="s">
        <v>8</v>
      </c>
      <c r="F197" s="59"/>
      <c r="G197" s="59"/>
      <c r="H197" s="59"/>
      <c r="I197" s="61">
        <f t="shared" si="19"/>
        <v>0</v>
      </c>
      <c r="J197" s="36">
        <f t="shared" si="20"/>
        <v>0</v>
      </c>
      <c r="K197" s="36">
        <f t="shared" si="21"/>
        <v>0</v>
      </c>
      <c r="L197" s="36">
        <f t="shared" si="22"/>
        <v>0</v>
      </c>
      <c r="M197" s="36">
        <f t="shared" si="23"/>
        <v>0</v>
      </c>
      <c r="N197" s="36">
        <f t="shared" si="24"/>
        <v>0</v>
      </c>
      <c r="O197" s="36">
        <f t="shared" si="25"/>
        <v>0</v>
      </c>
      <c r="P197" s="36">
        <f t="shared" si="26"/>
        <v>1</v>
      </c>
      <c r="Q197" s="49"/>
    </row>
    <row r="198" spans="1:17" ht="19.5" x14ac:dyDescent="0.4">
      <c r="A198" s="56">
        <v>184</v>
      </c>
      <c r="B198" s="56" t="s">
        <v>222</v>
      </c>
      <c r="C198" s="57"/>
      <c r="D198" s="58"/>
      <c r="E198" s="60" t="s">
        <v>8</v>
      </c>
      <c r="F198" s="59"/>
      <c r="G198" s="59"/>
      <c r="H198" s="59"/>
      <c r="I198" s="61">
        <f t="shared" si="19"/>
        <v>0</v>
      </c>
      <c r="J198" s="36">
        <f t="shared" si="20"/>
        <v>0</v>
      </c>
      <c r="K198" s="36">
        <f t="shared" si="21"/>
        <v>0</v>
      </c>
      <c r="L198" s="36">
        <f t="shared" si="22"/>
        <v>0</v>
      </c>
      <c r="M198" s="36">
        <f t="shared" si="23"/>
        <v>0</v>
      </c>
      <c r="N198" s="36">
        <f t="shared" si="24"/>
        <v>0</v>
      </c>
      <c r="O198" s="36">
        <f t="shared" si="25"/>
        <v>0</v>
      </c>
      <c r="P198" s="36">
        <f t="shared" si="26"/>
        <v>1</v>
      </c>
      <c r="Q198" s="49"/>
    </row>
    <row r="199" spans="1:17" ht="19.5" x14ac:dyDescent="0.4">
      <c r="A199" s="56">
        <v>185</v>
      </c>
      <c r="B199" s="56" t="s">
        <v>223</v>
      </c>
      <c r="C199" s="57"/>
      <c r="D199" s="58"/>
      <c r="E199" s="60" t="s">
        <v>8</v>
      </c>
      <c r="F199" s="59"/>
      <c r="G199" s="59"/>
      <c r="H199" s="59"/>
      <c r="I199" s="61">
        <f t="shared" si="19"/>
        <v>0</v>
      </c>
      <c r="J199" s="36">
        <f t="shared" si="20"/>
        <v>0</v>
      </c>
      <c r="K199" s="36">
        <f t="shared" si="21"/>
        <v>0</v>
      </c>
      <c r="L199" s="36">
        <f t="shared" si="22"/>
        <v>0</v>
      </c>
      <c r="M199" s="36">
        <f t="shared" si="23"/>
        <v>0</v>
      </c>
      <c r="N199" s="36">
        <f t="shared" si="24"/>
        <v>0</v>
      </c>
      <c r="O199" s="36">
        <f t="shared" si="25"/>
        <v>0</v>
      </c>
      <c r="P199" s="36">
        <f t="shared" si="26"/>
        <v>1</v>
      </c>
      <c r="Q199" s="49"/>
    </row>
    <row r="200" spans="1:17" ht="19.5" x14ac:dyDescent="0.4">
      <c r="A200" s="56">
        <v>186</v>
      </c>
      <c r="B200" s="56" t="s">
        <v>224</v>
      </c>
      <c r="C200" s="57"/>
      <c r="D200" s="58"/>
      <c r="E200" s="60" t="s">
        <v>8</v>
      </c>
      <c r="F200" s="59"/>
      <c r="G200" s="59"/>
      <c r="H200" s="59"/>
      <c r="I200" s="61">
        <f t="shared" si="19"/>
        <v>0</v>
      </c>
      <c r="J200" s="36">
        <f t="shared" si="20"/>
        <v>0</v>
      </c>
      <c r="K200" s="36">
        <f t="shared" si="21"/>
        <v>0</v>
      </c>
      <c r="L200" s="36">
        <f t="shared" si="22"/>
        <v>0</v>
      </c>
      <c r="M200" s="36">
        <f t="shared" si="23"/>
        <v>0</v>
      </c>
      <c r="N200" s="36">
        <f t="shared" si="24"/>
        <v>0</v>
      </c>
      <c r="O200" s="36">
        <f t="shared" si="25"/>
        <v>0</v>
      </c>
      <c r="P200" s="36">
        <f t="shared" si="26"/>
        <v>1</v>
      </c>
      <c r="Q200" s="49"/>
    </row>
    <row r="201" spans="1:17" ht="19.5" x14ac:dyDescent="0.4">
      <c r="A201" s="56">
        <v>187</v>
      </c>
      <c r="B201" s="56" t="s">
        <v>225</v>
      </c>
      <c r="C201" s="57"/>
      <c r="D201" s="58" t="s">
        <v>8</v>
      </c>
      <c r="E201" s="60" t="s">
        <v>8</v>
      </c>
      <c r="F201" s="59"/>
      <c r="G201" s="59"/>
      <c r="H201" s="59"/>
      <c r="I201" s="61">
        <f t="shared" si="19"/>
        <v>0</v>
      </c>
      <c r="J201" s="36">
        <f t="shared" si="20"/>
        <v>0</v>
      </c>
      <c r="K201" s="36">
        <f t="shared" si="21"/>
        <v>0</v>
      </c>
      <c r="L201" s="36">
        <f t="shared" si="22"/>
        <v>0</v>
      </c>
      <c r="M201" s="36">
        <f t="shared" si="23"/>
        <v>0</v>
      </c>
      <c r="N201" s="36">
        <f t="shared" si="24"/>
        <v>0</v>
      </c>
      <c r="O201" s="36">
        <f t="shared" si="25"/>
        <v>0</v>
      </c>
      <c r="P201" s="36">
        <f t="shared" si="26"/>
        <v>1</v>
      </c>
      <c r="Q201" s="49"/>
    </row>
    <row r="202" spans="1:17" ht="19.5" x14ac:dyDescent="0.4">
      <c r="A202" s="56">
        <v>188</v>
      </c>
      <c r="B202" s="56" t="s">
        <v>226</v>
      </c>
      <c r="C202" s="57"/>
      <c r="D202" s="58"/>
      <c r="E202" s="60" t="s">
        <v>8</v>
      </c>
      <c r="F202" s="59"/>
      <c r="G202" s="59"/>
      <c r="H202" s="59"/>
      <c r="I202" s="61">
        <f t="shared" si="19"/>
        <v>0</v>
      </c>
      <c r="J202" s="36">
        <f t="shared" si="20"/>
        <v>0</v>
      </c>
      <c r="K202" s="36">
        <f t="shared" si="21"/>
        <v>0</v>
      </c>
      <c r="L202" s="36">
        <f t="shared" si="22"/>
        <v>0</v>
      </c>
      <c r="M202" s="36">
        <f t="shared" si="23"/>
        <v>0</v>
      </c>
      <c r="N202" s="36">
        <f t="shared" si="24"/>
        <v>0</v>
      </c>
      <c r="O202" s="36">
        <f t="shared" si="25"/>
        <v>0</v>
      </c>
      <c r="P202" s="36">
        <f t="shared" si="26"/>
        <v>1</v>
      </c>
      <c r="Q202" s="49"/>
    </row>
    <row r="203" spans="1:17" ht="19.5" x14ac:dyDescent="0.4">
      <c r="A203" s="56">
        <v>189</v>
      </c>
      <c r="B203" s="56" t="s">
        <v>227</v>
      </c>
      <c r="C203" s="57" t="s">
        <v>8</v>
      </c>
      <c r="D203" s="58"/>
      <c r="E203" s="60" t="s">
        <v>8</v>
      </c>
      <c r="F203" s="59"/>
      <c r="G203" s="59"/>
      <c r="H203" s="59"/>
      <c r="I203" s="61">
        <f t="shared" si="19"/>
        <v>0</v>
      </c>
      <c r="J203" s="36">
        <f t="shared" si="20"/>
        <v>0</v>
      </c>
      <c r="K203" s="36">
        <f t="shared" si="21"/>
        <v>0</v>
      </c>
      <c r="L203" s="36">
        <f t="shared" si="22"/>
        <v>1</v>
      </c>
      <c r="M203" s="36">
        <f t="shared" si="23"/>
        <v>0</v>
      </c>
      <c r="N203" s="36">
        <f t="shared" si="24"/>
        <v>0</v>
      </c>
      <c r="O203" s="36">
        <f t="shared" si="25"/>
        <v>0</v>
      </c>
      <c r="P203" s="36">
        <f t="shared" si="26"/>
        <v>0</v>
      </c>
      <c r="Q203" s="49"/>
    </row>
    <row r="204" spans="1:17" ht="19.5" x14ac:dyDescent="0.4">
      <c r="A204" s="56">
        <v>190</v>
      </c>
      <c r="B204" s="56" t="s">
        <v>228</v>
      </c>
      <c r="C204" s="57" t="s">
        <v>8</v>
      </c>
      <c r="D204" s="58"/>
      <c r="E204" s="60" t="s">
        <v>8</v>
      </c>
      <c r="F204" s="59"/>
      <c r="G204" s="59"/>
      <c r="H204" s="59"/>
      <c r="I204" s="61">
        <f t="shared" si="19"/>
        <v>0</v>
      </c>
      <c r="J204" s="36">
        <f t="shared" si="20"/>
        <v>0</v>
      </c>
      <c r="K204" s="36">
        <f t="shared" si="21"/>
        <v>0</v>
      </c>
      <c r="L204" s="36">
        <f t="shared" si="22"/>
        <v>1</v>
      </c>
      <c r="M204" s="36">
        <f t="shared" si="23"/>
        <v>0</v>
      </c>
      <c r="N204" s="36">
        <f t="shared" si="24"/>
        <v>0</v>
      </c>
      <c r="O204" s="36">
        <f t="shared" si="25"/>
        <v>0</v>
      </c>
      <c r="P204" s="36">
        <f t="shared" si="26"/>
        <v>0</v>
      </c>
      <c r="Q204" s="49"/>
    </row>
    <row r="205" spans="1:17" ht="19.5" x14ac:dyDescent="0.4">
      <c r="A205" s="56">
        <v>191</v>
      </c>
      <c r="B205" s="56" t="s">
        <v>229</v>
      </c>
      <c r="C205" s="57" t="s">
        <v>8</v>
      </c>
      <c r="D205" s="58"/>
      <c r="E205" s="60" t="s">
        <v>8</v>
      </c>
      <c r="F205" s="59"/>
      <c r="G205" s="59"/>
      <c r="H205" s="59"/>
      <c r="I205" s="61">
        <f t="shared" si="19"/>
        <v>0</v>
      </c>
      <c r="J205" s="36">
        <f t="shared" si="20"/>
        <v>0</v>
      </c>
      <c r="K205" s="36">
        <f t="shared" si="21"/>
        <v>0</v>
      </c>
      <c r="L205" s="36">
        <f t="shared" si="22"/>
        <v>1</v>
      </c>
      <c r="M205" s="36">
        <f t="shared" si="23"/>
        <v>0</v>
      </c>
      <c r="N205" s="36">
        <f t="shared" si="24"/>
        <v>0</v>
      </c>
      <c r="O205" s="36">
        <f t="shared" si="25"/>
        <v>0</v>
      </c>
      <c r="P205" s="36">
        <f t="shared" si="26"/>
        <v>0</v>
      </c>
      <c r="Q205" s="49"/>
    </row>
    <row r="206" spans="1:17" ht="19.5" x14ac:dyDescent="0.4">
      <c r="A206" s="56">
        <v>192</v>
      </c>
      <c r="B206" s="56" t="s">
        <v>230</v>
      </c>
      <c r="C206" s="57" t="s">
        <v>8</v>
      </c>
      <c r="D206" s="58"/>
      <c r="E206" s="60" t="s">
        <v>8</v>
      </c>
      <c r="F206" s="59"/>
      <c r="G206" s="59"/>
      <c r="H206" s="59"/>
      <c r="I206" s="61">
        <f t="shared" si="19"/>
        <v>0</v>
      </c>
      <c r="J206" s="36">
        <f t="shared" si="20"/>
        <v>0</v>
      </c>
      <c r="K206" s="36">
        <f t="shared" si="21"/>
        <v>0</v>
      </c>
      <c r="L206" s="36">
        <f t="shared" si="22"/>
        <v>1</v>
      </c>
      <c r="M206" s="36">
        <f t="shared" si="23"/>
        <v>0</v>
      </c>
      <c r="N206" s="36">
        <f t="shared" si="24"/>
        <v>0</v>
      </c>
      <c r="O206" s="36">
        <f t="shared" si="25"/>
        <v>0</v>
      </c>
      <c r="P206" s="36">
        <f t="shared" si="26"/>
        <v>0</v>
      </c>
      <c r="Q206" s="49"/>
    </row>
    <row r="207" spans="1:17" ht="19.5" x14ac:dyDescent="0.4">
      <c r="A207" s="56">
        <v>193</v>
      </c>
      <c r="B207" s="56" t="s">
        <v>231</v>
      </c>
      <c r="C207" s="57" t="s">
        <v>8</v>
      </c>
      <c r="D207" s="58"/>
      <c r="E207" s="60" t="s">
        <v>8</v>
      </c>
      <c r="F207" s="59"/>
      <c r="G207" s="59"/>
      <c r="H207" s="59"/>
      <c r="I207" s="61">
        <f t="shared" si="19"/>
        <v>0</v>
      </c>
      <c r="J207" s="36">
        <f t="shared" si="20"/>
        <v>0</v>
      </c>
      <c r="K207" s="36">
        <f t="shared" si="21"/>
        <v>0</v>
      </c>
      <c r="L207" s="36">
        <f t="shared" si="22"/>
        <v>1</v>
      </c>
      <c r="M207" s="36">
        <f t="shared" si="23"/>
        <v>0</v>
      </c>
      <c r="N207" s="36">
        <f t="shared" si="24"/>
        <v>0</v>
      </c>
      <c r="O207" s="36">
        <f t="shared" si="25"/>
        <v>0</v>
      </c>
      <c r="P207" s="36">
        <f t="shared" si="26"/>
        <v>0</v>
      </c>
      <c r="Q207" s="49"/>
    </row>
    <row r="208" spans="1:17" ht="19.5" x14ac:dyDescent="0.4">
      <c r="A208" s="56">
        <v>194</v>
      </c>
      <c r="B208" s="56" t="s">
        <v>232</v>
      </c>
      <c r="C208" s="57" t="s">
        <v>8</v>
      </c>
      <c r="D208" s="58"/>
      <c r="E208" s="60" t="s">
        <v>8</v>
      </c>
      <c r="F208" s="59"/>
      <c r="G208" s="59"/>
      <c r="H208" s="59"/>
      <c r="I208" s="61">
        <f t="shared" ref="I208:I271" si="27">IF(AND(COUNTIF(F208,"Y"),COUNTIF(C208,"Y")), 1, 0)</f>
        <v>0</v>
      </c>
      <c r="J208" s="36">
        <f t="shared" ref="J208:J271" si="28">IF(AND(COUNTIF(G208,"Y"),COUNTIF(C208,"Y")), 1, 0)</f>
        <v>0</v>
      </c>
      <c r="K208" s="36">
        <f t="shared" ref="K208:K271" si="29">IF(AND(COUNTIF(H208,"Y"),COUNTIF(C208,"Y")), 1, 0)</f>
        <v>0</v>
      </c>
      <c r="L208" s="36">
        <f t="shared" ref="L208:L271" si="30">IF(AND(COUNTIF(E208,"Y"),COUNTIF(C208,"Y")), 1, 0)</f>
        <v>1</v>
      </c>
      <c r="M208" s="36">
        <f t="shared" ref="M208:M271" si="31">IF(AND(COUNTIF(F208,"Y"),COUNTIF(C208,"")), 1, 0)</f>
        <v>0</v>
      </c>
      <c r="N208" s="36">
        <f t="shared" ref="N208:N271" si="32">IF(AND(COUNTIF(G208,"Y"),COUNTIF(C208,"")), 1, 0)</f>
        <v>0</v>
      </c>
      <c r="O208" s="36">
        <f t="shared" ref="O208:O271" si="33">IF(AND(COUNTIF(H208,"Y"),COUNTIF(C208,"")), 1, 0)</f>
        <v>0</v>
      </c>
      <c r="P208" s="36">
        <f t="shared" ref="P208:P271" si="34">IF(AND(COUNTIF(E208,"Y"),COUNTIF(C208,"")), 1, 0)</f>
        <v>0</v>
      </c>
      <c r="Q208" s="49"/>
    </row>
    <row r="209" spans="1:17" ht="19.5" x14ac:dyDescent="0.4">
      <c r="A209" s="56">
        <v>195</v>
      </c>
      <c r="B209" s="56" t="s">
        <v>233</v>
      </c>
      <c r="C209" s="57" t="s">
        <v>8</v>
      </c>
      <c r="D209" s="58"/>
      <c r="E209" s="60" t="s">
        <v>8</v>
      </c>
      <c r="F209" s="59"/>
      <c r="G209" s="59"/>
      <c r="H209" s="59"/>
      <c r="I209" s="61">
        <f t="shared" si="27"/>
        <v>0</v>
      </c>
      <c r="J209" s="36">
        <f t="shared" si="28"/>
        <v>0</v>
      </c>
      <c r="K209" s="36">
        <f t="shared" si="29"/>
        <v>0</v>
      </c>
      <c r="L209" s="36">
        <f t="shared" si="30"/>
        <v>1</v>
      </c>
      <c r="M209" s="36">
        <f t="shared" si="31"/>
        <v>0</v>
      </c>
      <c r="N209" s="36">
        <f t="shared" si="32"/>
        <v>0</v>
      </c>
      <c r="O209" s="36">
        <f t="shared" si="33"/>
        <v>0</v>
      </c>
      <c r="P209" s="36">
        <f t="shared" si="34"/>
        <v>0</v>
      </c>
      <c r="Q209" s="49"/>
    </row>
    <row r="210" spans="1:17" ht="19.5" x14ac:dyDescent="0.4">
      <c r="A210" s="56">
        <v>196</v>
      </c>
      <c r="B210" s="56" t="s">
        <v>234</v>
      </c>
      <c r="C210" s="57"/>
      <c r="D210" s="58"/>
      <c r="E210" s="60" t="s">
        <v>8</v>
      </c>
      <c r="F210" s="59"/>
      <c r="G210" s="59"/>
      <c r="H210" s="59"/>
      <c r="I210" s="61">
        <f t="shared" si="27"/>
        <v>0</v>
      </c>
      <c r="J210" s="36">
        <f t="shared" si="28"/>
        <v>0</v>
      </c>
      <c r="K210" s="36">
        <f t="shared" si="29"/>
        <v>0</v>
      </c>
      <c r="L210" s="36">
        <f t="shared" si="30"/>
        <v>0</v>
      </c>
      <c r="M210" s="36">
        <f t="shared" si="31"/>
        <v>0</v>
      </c>
      <c r="N210" s="36">
        <f t="shared" si="32"/>
        <v>0</v>
      </c>
      <c r="O210" s="36">
        <f t="shared" si="33"/>
        <v>0</v>
      </c>
      <c r="P210" s="36">
        <f t="shared" si="34"/>
        <v>1</v>
      </c>
      <c r="Q210" s="49"/>
    </row>
    <row r="211" spans="1:17" ht="19.5" x14ac:dyDescent="0.4">
      <c r="A211" s="56">
        <v>197</v>
      </c>
      <c r="B211" s="56" t="s">
        <v>235</v>
      </c>
      <c r="C211" s="57"/>
      <c r="D211" s="58"/>
      <c r="E211" s="60" t="s">
        <v>8</v>
      </c>
      <c r="F211" s="59"/>
      <c r="G211" s="59"/>
      <c r="H211" s="59"/>
      <c r="I211" s="61">
        <f t="shared" si="27"/>
        <v>0</v>
      </c>
      <c r="J211" s="36">
        <f t="shared" si="28"/>
        <v>0</v>
      </c>
      <c r="K211" s="36">
        <f t="shared" si="29"/>
        <v>0</v>
      </c>
      <c r="L211" s="36">
        <f t="shared" si="30"/>
        <v>0</v>
      </c>
      <c r="M211" s="36">
        <f t="shared" si="31"/>
        <v>0</v>
      </c>
      <c r="N211" s="36">
        <f t="shared" si="32"/>
        <v>0</v>
      </c>
      <c r="O211" s="36">
        <f t="shared" si="33"/>
        <v>0</v>
      </c>
      <c r="P211" s="36">
        <f t="shared" si="34"/>
        <v>1</v>
      </c>
      <c r="Q211" s="49"/>
    </row>
    <row r="212" spans="1:17" ht="19.5" x14ac:dyDescent="0.4">
      <c r="A212" s="56">
        <v>198</v>
      </c>
      <c r="B212" s="56" t="s">
        <v>236</v>
      </c>
      <c r="C212" s="57" t="s">
        <v>8</v>
      </c>
      <c r="D212" s="58"/>
      <c r="E212" s="60" t="s">
        <v>8</v>
      </c>
      <c r="F212" s="59"/>
      <c r="G212" s="59"/>
      <c r="H212" s="59"/>
      <c r="I212" s="61">
        <f t="shared" si="27"/>
        <v>0</v>
      </c>
      <c r="J212" s="36">
        <f t="shared" si="28"/>
        <v>0</v>
      </c>
      <c r="K212" s="36">
        <f t="shared" si="29"/>
        <v>0</v>
      </c>
      <c r="L212" s="36">
        <f t="shared" si="30"/>
        <v>1</v>
      </c>
      <c r="M212" s="36">
        <f t="shared" si="31"/>
        <v>0</v>
      </c>
      <c r="N212" s="36">
        <f t="shared" si="32"/>
        <v>0</v>
      </c>
      <c r="O212" s="36">
        <f t="shared" si="33"/>
        <v>0</v>
      </c>
      <c r="P212" s="36">
        <f t="shared" si="34"/>
        <v>0</v>
      </c>
      <c r="Q212" s="49"/>
    </row>
    <row r="213" spans="1:17" ht="19.5" x14ac:dyDescent="0.4">
      <c r="A213" s="56">
        <v>199</v>
      </c>
      <c r="B213" s="56" t="s">
        <v>237</v>
      </c>
      <c r="C213" s="57"/>
      <c r="D213" s="58"/>
      <c r="E213" s="60" t="s">
        <v>8</v>
      </c>
      <c r="F213" s="59"/>
      <c r="G213" s="59"/>
      <c r="H213" s="59"/>
      <c r="I213" s="61">
        <f t="shared" si="27"/>
        <v>0</v>
      </c>
      <c r="J213" s="36">
        <f t="shared" si="28"/>
        <v>0</v>
      </c>
      <c r="K213" s="36">
        <f t="shared" si="29"/>
        <v>0</v>
      </c>
      <c r="L213" s="36">
        <f t="shared" si="30"/>
        <v>0</v>
      </c>
      <c r="M213" s="36">
        <f t="shared" si="31"/>
        <v>0</v>
      </c>
      <c r="N213" s="36">
        <f t="shared" si="32"/>
        <v>0</v>
      </c>
      <c r="O213" s="36">
        <f t="shared" si="33"/>
        <v>0</v>
      </c>
      <c r="P213" s="36">
        <f t="shared" si="34"/>
        <v>1</v>
      </c>
      <c r="Q213" s="49"/>
    </row>
    <row r="214" spans="1:17" ht="19.5" x14ac:dyDescent="0.4">
      <c r="A214" s="56">
        <v>200</v>
      </c>
      <c r="B214" s="56" t="s">
        <v>238</v>
      </c>
      <c r="C214" s="57"/>
      <c r="D214" s="58"/>
      <c r="E214" s="60" t="s">
        <v>8</v>
      </c>
      <c r="F214" s="59"/>
      <c r="G214" s="59"/>
      <c r="H214" s="59"/>
      <c r="I214" s="61">
        <f t="shared" si="27"/>
        <v>0</v>
      </c>
      <c r="J214" s="36">
        <f t="shared" si="28"/>
        <v>0</v>
      </c>
      <c r="K214" s="36">
        <f t="shared" si="29"/>
        <v>0</v>
      </c>
      <c r="L214" s="36">
        <f t="shared" si="30"/>
        <v>0</v>
      </c>
      <c r="M214" s="36">
        <f t="shared" si="31"/>
        <v>0</v>
      </c>
      <c r="N214" s="36">
        <f t="shared" si="32"/>
        <v>0</v>
      </c>
      <c r="O214" s="36">
        <f t="shared" si="33"/>
        <v>0</v>
      </c>
      <c r="P214" s="36">
        <f t="shared" si="34"/>
        <v>1</v>
      </c>
      <c r="Q214" s="49"/>
    </row>
    <row r="215" spans="1:17" ht="19.5" x14ac:dyDescent="0.4">
      <c r="A215" s="56">
        <v>201</v>
      </c>
      <c r="B215" s="56" t="s">
        <v>239</v>
      </c>
      <c r="C215" s="57"/>
      <c r="D215" s="58" t="s">
        <v>8</v>
      </c>
      <c r="E215" s="60" t="s">
        <v>8</v>
      </c>
      <c r="F215" s="59"/>
      <c r="G215" s="59"/>
      <c r="H215" s="59"/>
      <c r="I215" s="61">
        <f t="shared" si="27"/>
        <v>0</v>
      </c>
      <c r="J215" s="36">
        <f t="shared" si="28"/>
        <v>0</v>
      </c>
      <c r="K215" s="36">
        <f t="shared" si="29"/>
        <v>0</v>
      </c>
      <c r="L215" s="36">
        <f t="shared" si="30"/>
        <v>0</v>
      </c>
      <c r="M215" s="36">
        <f t="shared" si="31"/>
        <v>0</v>
      </c>
      <c r="N215" s="36">
        <f t="shared" si="32"/>
        <v>0</v>
      </c>
      <c r="O215" s="36">
        <f t="shared" si="33"/>
        <v>0</v>
      </c>
      <c r="P215" s="36">
        <f t="shared" si="34"/>
        <v>1</v>
      </c>
      <c r="Q215" s="49"/>
    </row>
    <row r="216" spans="1:17" ht="19.5" x14ac:dyDescent="0.4">
      <c r="A216" s="56">
        <v>202</v>
      </c>
      <c r="B216" s="56" t="s">
        <v>240</v>
      </c>
      <c r="C216" s="57"/>
      <c r="D216" s="58"/>
      <c r="E216" s="60" t="s">
        <v>8</v>
      </c>
      <c r="F216" s="59"/>
      <c r="G216" s="59"/>
      <c r="H216" s="59"/>
      <c r="I216" s="61">
        <f t="shared" si="27"/>
        <v>0</v>
      </c>
      <c r="J216" s="36">
        <f t="shared" si="28"/>
        <v>0</v>
      </c>
      <c r="K216" s="36">
        <f t="shared" si="29"/>
        <v>0</v>
      </c>
      <c r="L216" s="36">
        <f t="shared" si="30"/>
        <v>0</v>
      </c>
      <c r="M216" s="36">
        <f t="shared" si="31"/>
        <v>0</v>
      </c>
      <c r="N216" s="36">
        <f t="shared" si="32"/>
        <v>0</v>
      </c>
      <c r="O216" s="36">
        <f t="shared" si="33"/>
        <v>0</v>
      </c>
      <c r="P216" s="36">
        <f t="shared" si="34"/>
        <v>1</v>
      </c>
      <c r="Q216" s="49"/>
    </row>
    <row r="217" spans="1:17" ht="19.5" x14ac:dyDescent="0.4">
      <c r="A217" s="56">
        <v>203</v>
      </c>
      <c r="B217" s="56" t="s">
        <v>241</v>
      </c>
      <c r="C217" s="57"/>
      <c r="D217" s="58"/>
      <c r="E217" s="60" t="s">
        <v>8</v>
      </c>
      <c r="F217" s="59"/>
      <c r="G217" s="59"/>
      <c r="H217" s="59"/>
      <c r="I217" s="61">
        <f t="shared" si="27"/>
        <v>0</v>
      </c>
      <c r="J217" s="36">
        <f t="shared" si="28"/>
        <v>0</v>
      </c>
      <c r="K217" s="36">
        <f t="shared" si="29"/>
        <v>0</v>
      </c>
      <c r="L217" s="36">
        <f t="shared" si="30"/>
        <v>0</v>
      </c>
      <c r="M217" s="36">
        <f t="shared" si="31"/>
        <v>0</v>
      </c>
      <c r="N217" s="36">
        <f t="shared" si="32"/>
        <v>0</v>
      </c>
      <c r="O217" s="36">
        <f t="shared" si="33"/>
        <v>0</v>
      </c>
      <c r="P217" s="36">
        <f t="shared" si="34"/>
        <v>1</v>
      </c>
      <c r="Q217" s="49"/>
    </row>
    <row r="218" spans="1:17" ht="19.5" x14ac:dyDescent="0.4">
      <c r="A218" s="56">
        <v>204</v>
      </c>
      <c r="B218" s="56" t="s">
        <v>242</v>
      </c>
      <c r="C218" s="57"/>
      <c r="D218" s="58"/>
      <c r="E218" s="60" t="s">
        <v>8</v>
      </c>
      <c r="F218" s="59"/>
      <c r="G218" s="59"/>
      <c r="H218" s="59"/>
      <c r="I218" s="61">
        <f t="shared" si="27"/>
        <v>0</v>
      </c>
      <c r="J218" s="36">
        <f t="shared" si="28"/>
        <v>0</v>
      </c>
      <c r="K218" s="36">
        <f t="shared" si="29"/>
        <v>0</v>
      </c>
      <c r="L218" s="36">
        <f t="shared" si="30"/>
        <v>0</v>
      </c>
      <c r="M218" s="36">
        <f t="shared" si="31"/>
        <v>0</v>
      </c>
      <c r="N218" s="36">
        <f t="shared" si="32"/>
        <v>0</v>
      </c>
      <c r="O218" s="36">
        <f t="shared" si="33"/>
        <v>0</v>
      </c>
      <c r="P218" s="36">
        <f t="shared" si="34"/>
        <v>1</v>
      </c>
      <c r="Q218" s="49"/>
    </row>
    <row r="219" spans="1:17" ht="19.5" x14ac:dyDescent="0.4">
      <c r="A219" s="56">
        <v>205</v>
      </c>
      <c r="B219" s="56" t="s">
        <v>243</v>
      </c>
      <c r="C219" s="57"/>
      <c r="D219" s="58"/>
      <c r="E219" s="60" t="s">
        <v>8</v>
      </c>
      <c r="F219" s="59"/>
      <c r="G219" s="59"/>
      <c r="H219" s="59"/>
      <c r="I219" s="61">
        <f t="shared" si="27"/>
        <v>0</v>
      </c>
      <c r="J219" s="36">
        <f t="shared" si="28"/>
        <v>0</v>
      </c>
      <c r="K219" s="36">
        <f t="shared" si="29"/>
        <v>0</v>
      </c>
      <c r="L219" s="36">
        <f t="shared" si="30"/>
        <v>0</v>
      </c>
      <c r="M219" s="36">
        <f t="shared" si="31"/>
        <v>0</v>
      </c>
      <c r="N219" s="36">
        <f t="shared" si="32"/>
        <v>0</v>
      </c>
      <c r="O219" s="36">
        <f t="shared" si="33"/>
        <v>0</v>
      </c>
      <c r="P219" s="36">
        <f t="shared" si="34"/>
        <v>1</v>
      </c>
      <c r="Q219" s="49"/>
    </row>
    <row r="220" spans="1:17" ht="19.5" x14ac:dyDescent="0.4">
      <c r="A220" s="56">
        <v>206</v>
      </c>
      <c r="B220" s="56" t="s">
        <v>244</v>
      </c>
      <c r="C220" s="57"/>
      <c r="D220" s="58"/>
      <c r="E220" s="60" t="s">
        <v>8</v>
      </c>
      <c r="F220" s="59"/>
      <c r="G220" s="59"/>
      <c r="H220" s="59"/>
      <c r="I220" s="61">
        <f t="shared" si="27"/>
        <v>0</v>
      </c>
      <c r="J220" s="36">
        <f t="shared" si="28"/>
        <v>0</v>
      </c>
      <c r="K220" s="36">
        <f t="shared" si="29"/>
        <v>0</v>
      </c>
      <c r="L220" s="36">
        <f t="shared" si="30"/>
        <v>0</v>
      </c>
      <c r="M220" s="36">
        <f t="shared" si="31"/>
        <v>0</v>
      </c>
      <c r="N220" s="36">
        <f t="shared" si="32"/>
        <v>0</v>
      </c>
      <c r="O220" s="36">
        <f t="shared" si="33"/>
        <v>0</v>
      </c>
      <c r="P220" s="36">
        <f t="shared" si="34"/>
        <v>1</v>
      </c>
      <c r="Q220" s="49"/>
    </row>
    <row r="221" spans="1:17" ht="19.5" x14ac:dyDescent="0.4">
      <c r="A221" s="56">
        <v>207</v>
      </c>
      <c r="B221" s="56" t="s">
        <v>245</v>
      </c>
      <c r="C221" s="57"/>
      <c r="D221" s="58"/>
      <c r="E221" s="60" t="s">
        <v>8</v>
      </c>
      <c r="F221" s="59"/>
      <c r="G221" s="59"/>
      <c r="H221" s="59"/>
      <c r="I221" s="61">
        <f t="shared" si="27"/>
        <v>0</v>
      </c>
      <c r="J221" s="36">
        <f t="shared" si="28"/>
        <v>0</v>
      </c>
      <c r="K221" s="36">
        <f t="shared" si="29"/>
        <v>0</v>
      </c>
      <c r="L221" s="36">
        <f t="shared" si="30"/>
        <v>0</v>
      </c>
      <c r="M221" s="36">
        <f t="shared" si="31"/>
        <v>0</v>
      </c>
      <c r="N221" s="36">
        <f t="shared" si="32"/>
        <v>0</v>
      </c>
      <c r="O221" s="36">
        <f t="shared" si="33"/>
        <v>0</v>
      </c>
      <c r="P221" s="36">
        <f t="shared" si="34"/>
        <v>1</v>
      </c>
      <c r="Q221" s="49"/>
    </row>
    <row r="222" spans="1:17" ht="19.5" x14ac:dyDescent="0.4">
      <c r="A222" s="56">
        <v>208</v>
      </c>
      <c r="B222" s="56" t="s">
        <v>246</v>
      </c>
      <c r="C222" s="57"/>
      <c r="D222" s="58"/>
      <c r="E222" s="60" t="s">
        <v>8</v>
      </c>
      <c r="F222" s="59"/>
      <c r="G222" s="59"/>
      <c r="H222" s="59"/>
      <c r="I222" s="61">
        <f t="shared" si="27"/>
        <v>0</v>
      </c>
      <c r="J222" s="36">
        <f t="shared" si="28"/>
        <v>0</v>
      </c>
      <c r="K222" s="36">
        <f t="shared" si="29"/>
        <v>0</v>
      </c>
      <c r="L222" s="36">
        <f t="shared" si="30"/>
        <v>0</v>
      </c>
      <c r="M222" s="36">
        <f t="shared" si="31"/>
        <v>0</v>
      </c>
      <c r="N222" s="36">
        <f t="shared" si="32"/>
        <v>0</v>
      </c>
      <c r="O222" s="36">
        <f t="shared" si="33"/>
        <v>0</v>
      </c>
      <c r="P222" s="36">
        <f t="shared" si="34"/>
        <v>1</v>
      </c>
      <c r="Q222" s="49"/>
    </row>
    <row r="223" spans="1:17" ht="19.5" x14ac:dyDescent="0.4">
      <c r="A223" s="56">
        <v>209</v>
      </c>
      <c r="B223" s="56" t="s">
        <v>247</v>
      </c>
      <c r="C223" s="57"/>
      <c r="D223" s="58"/>
      <c r="E223" s="60" t="s">
        <v>8</v>
      </c>
      <c r="F223" s="59"/>
      <c r="G223" s="59"/>
      <c r="H223" s="59"/>
      <c r="I223" s="61">
        <f t="shared" si="27"/>
        <v>0</v>
      </c>
      <c r="J223" s="36">
        <f t="shared" si="28"/>
        <v>0</v>
      </c>
      <c r="K223" s="36">
        <f t="shared" si="29"/>
        <v>0</v>
      </c>
      <c r="L223" s="36">
        <f t="shared" si="30"/>
        <v>0</v>
      </c>
      <c r="M223" s="36">
        <f t="shared" si="31"/>
        <v>0</v>
      </c>
      <c r="N223" s="36">
        <f t="shared" si="32"/>
        <v>0</v>
      </c>
      <c r="O223" s="36">
        <f t="shared" si="33"/>
        <v>0</v>
      </c>
      <c r="P223" s="36">
        <f t="shared" si="34"/>
        <v>1</v>
      </c>
      <c r="Q223" s="49"/>
    </row>
    <row r="224" spans="1:17" ht="19.5" x14ac:dyDescent="0.4">
      <c r="A224" s="56">
        <v>210</v>
      </c>
      <c r="B224" s="56" t="s">
        <v>248</v>
      </c>
      <c r="C224" s="57"/>
      <c r="D224" s="58"/>
      <c r="E224" s="60" t="s">
        <v>8</v>
      </c>
      <c r="F224" s="59"/>
      <c r="G224" s="59"/>
      <c r="H224" s="59"/>
      <c r="I224" s="61">
        <f t="shared" si="27"/>
        <v>0</v>
      </c>
      <c r="J224" s="36">
        <f t="shared" si="28"/>
        <v>0</v>
      </c>
      <c r="K224" s="36">
        <f t="shared" si="29"/>
        <v>0</v>
      </c>
      <c r="L224" s="36">
        <f t="shared" si="30"/>
        <v>0</v>
      </c>
      <c r="M224" s="36">
        <f t="shared" si="31"/>
        <v>0</v>
      </c>
      <c r="N224" s="36">
        <f t="shared" si="32"/>
        <v>0</v>
      </c>
      <c r="O224" s="36">
        <f t="shared" si="33"/>
        <v>0</v>
      </c>
      <c r="P224" s="36">
        <f t="shared" si="34"/>
        <v>1</v>
      </c>
      <c r="Q224" s="49"/>
    </row>
    <row r="225" spans="1:17" ht="19.5" x14ac:dyDescent="0.4">
      <c r="A225" s="56">
        <v>211</v>
      </c>
      <c r="B225" s="56" t="s">
        <v>249</v>
      </c>
      <c r="C225" s="57"/>
      <c r="D225" s="58"/>
      <c r="E225" s="60" t="s">
        <v>8</v>
      </c>
      <c r="F225" s="59"/>
      <c r="G225" s="59"/>
      <c r="H225" s="59"/>
      <c r="I225" s="61">
        <f t="shared" si="27"/>
        <v>0</v>
      </c>
      <c r="J225" s="36">
        <f t="shared" si="28"/>
        <v>0</v>
      </c>
      <c r="K225" s="36">
        <f t="shared" si="29"/>
        <v>0</v>
      </c>
      <c r="L225" s="36">
        <f t="shared" si="30"/>
        <v>0</v>
      </c>
      <c r="M225" s="36">
        <f t="shared" si="31"/>
        <v>0</v>
      </c>
      <c r="N225" s="36">
        <f t="shared" si="32"/>
        <v>0</v>
      </c>
      <c r="O225" s="36">
        <f t="shared" si="33"/>
        <v>0</v>
      </c>
      <c r="P225" s="36">
        <f t="shared" si="34"/>
        <v>1</v>
      </c>
      <c r="Q225" s="49"/>
    </row>
    <row r="226" spans="1:17" ht="19.5" x14ac:dyDescent="0.4">
      <c r="A226" s="56">
        <v>212</v>
      </c>
      <c r="B226" s="56" t="s">
        <v>250</v>
      </c>
      <c r="C226" s="57"/>
      <c r="D226" s="58" t="s">
        <v>8</v>
      </c>
      <c r="E226" s="60" t="s">
        <v>8</v>
      </c>
      <c r="F226" s="59"/>
      <c r="G226" s="59"/>
      <c r="H226" s="59"/>
      <c r="I226" s="61">
        <f t="shared" si="27"/>
        <v>0</v>
      </c>
      <c r="J226" s="36">
        <f t="shared" si="28"/>
        <v>0</v>
      </c>
      <c r="K226" s="36">
        <f t="shared" si="29"/>
        <v>0</v>
      </c>
      <c r="L226" s="36">
        <f t="shared" si="30"/>
        <v>0</v>
      </c>
      <c r="M226" s="36">
        <f t="shared" si="31"/>
        <v>0</v>
      </c>
      <c r="N226" s="36">
        <f t="shared" si="32"/>
        <v>0</v>
      </c>
      <c r="O226" s="36">
        <f t="shared" si="33"/>
        <v>0</v>
      </c>
      <c r="P226" s="36">
        <f t="shared" si="34"/>
        <v>1</v>
      </c>
      <c r="Q226" s="49"/>
    </row>
    <row r="227" spans="1:17" ht="19.5" x14ac:dyDescent="0.4">
      <c r="A227" s="56">
        <v>213</v>
      </c>
      <c r="B227" s="56" t="s">
        <v>251</v>
      </c>
      <c r="C227" s="57"/>
      <c r="D227" s="58" t="s">
        <v>8</v>
      </c>
      <c r="E227" s="60" t="s">
        <v>8</v>
      </c>
      <c r="F227" s="59"/>
      <c r="G227" s="59"/>
      <c r="H227" s="59"/>
      <c r="I227" s="61">
        <f t="shared" si="27"/>
        <v>0</v>
      </c>
      <c r="J227" s="36">
        <f t="shared" si="28"/>
        <v>0</v>
      </c>
      <c r="K227" s="36">
        <f t="shared" si="29"/>
        <v>0</v>
      </c>
      <c r="L227" s="36">
        <f t="shared" si="30"/>
        <v>0</v>
      </c>
      <c r="M227" s="36">
        <f t="shared" si="31"/>
        <v>0</v>
      </c>
      <c r="N227" s="36">
        <f t="shared" si="32"/>
        <v>0</v>
      </c>
      <c r="O227" s="36">
        <f t="shared" si="33"/>
        <v>0</v>
      </c>
      <c r="P227" s="36">
        <f t="shared" si="34"/>
        <v>1</v>
      </c>
      <c r="Q227" s="49"/>
    </row>
    <row r="228" spans="1:17" ht="19.5" x14ac:dyDescent="0.4">
      <c r="A228" s="56">
        <v>214</v>
      </c>
      <c r="B228" s="56" t="s">
        <v>252</v>
      </c>
      <c r="C228" s="57"/>
      <c r="D228" s="58"/>
      <c r="E228" s="60" t="s">
        <v>8</v>
      </c>
      <c r="F228" s="59"/>
      <c r="G228" s="59"/>
      <c r="H228" s="59"/>
      <c r="I228" s="61">
        <f t="shared" si="27"/>
        <v>0</v>
      </c>
      <c r="J228" s="36">
        <f t="shared" si="28"/>
        <v>0</v>
      </c>
      <c r="K228" s="36">
        <f t="shared" si="29"/>
        <v>0</v>
      </c>
      <c r="L228" s="36">
        <f t="shared" si="30"/>
        <v>0</v>
      </c>
      <c r="M228" s="36">
        <f t="shared" si="31"/>
        <v>0</v>
      </c>
      <c r="N228" s="36">
        <f t="shared" si="32"/>
        <v>0</v>
      </c>
      <c r="O228" s="36">
        <f t="shared" si="33"/>
        <v>0</v>
      </c>
      <c r="P228" s="36">
        <f t="shared" si="34"/>
        <v>1</v>
      </c>
      <c r="Q228" s="49"/>
    </row>
    <row r="229" spans="1:17" ht="19.5" x14ac:dyDescent="0.4">
      <c r="A229" s="56">
        <v>215</v>
      </c>
      <c r="B229" s="56" t="s">
        <v>253</v>
      </c>
      <c r="C229" s="57"/>
      <c r="D229" s="58"/>
      <c r="E229" s="60" t="s">
        <v>8</v>
      </c>
      <c r="F229" s="59"/>
      <c r="G229" s="59"/>
      <c r="H229" s="59"/>
      <c r="I229" s="61">
        <f t="shared" si="27"/>
        <v>0</v>
      </c>
      <c r="J229" s="36">
        <f t="shared" si="28"/>
        <v>0</v>
      </c>
      <c r="K229" s="36">
        <f t="shared" si="29"/>
        <v>0</v>
      </c>
      <c r="L229" s="36">
        <f t="shared" si="30"/>
        <v>0</v>
      </c>
      <c r="M229" s="36">
        <f t="shared" si="31"/>
        <v>0</v>
      </c>
      <c r="N229" s="36">
        <f t="shared" si="32"/>
        <v>0</v>
      </c>
      <c r="O229" s="36">
        <f t="shared" si="33"/>
        <v>0</v>
      </c>
      <c r="P229" s="36">
        <f t="shared" si="34"/>
        <v>1</v>
      </c>
      <c r="Q229" s="49"/>
    </row>
    <row r="230" spans="1:17" ht="19.5" x14ac:dyDescent="0.4">
      <c r="A230" s="56">
        <v>216</v>
      </c>
      <c r="B230" s="56" t="s">
        <v>254</v>
      </c>
      <c r="C230" s="57"/>
      <c r="D230" s="58"/>
      <c r="E230" s="60" t="s">
        <v>8</v>
      </c>
      <c r="F230" s="59"/>
      <c r="G230" s="59"/>
      <c r="H230" s="59"/>
      <c r="I230" s="61">
        <f t="shared" si="27"/>
        <v>0</v>
      </c>
      <c r="J230" s="36">
        <f t="shared" si="28"/>
        <v>0</v>
      </c>
      <c r="K230" s="36">
        <f t="shared" si="29"/>
        <v>0</v>
      </c>
      <c r="L230" s="36">
        <f t="shared" si="30"/>
        <v>0</v>
      </c>
      <c r="M230" s="36">
        <f t="shared" si="31"/>
        <v>0</v>
      </c>
      <c r="N230" s="36">
        <f t="shared" si="32"/>
        <v>0</v>
      </c>
      <c r="O230" s="36">
        <f t="shared" si="33"/>
        <v>0</v>
      </c>
      <c r="P230" s="36">
        <f t="shared" si="34"/>
        <v>1</v>
      </c>
      <c r="Q230" s="49"/>
    </row>
    <row r="231" spans="1:17" ht="19.5" x14ac:dyDescent="0.4">
      <c r="A231" s="56">
        <v>217</v>
      </c>
      <c r="B231" s="56" t="s">
        <v>255</v>
      </c>
      <c r="C231" s="57"/>
      <c r="D231" s="58"/>
      <c r="E231" s="60" t="s">
        <v>8</v>
      </c>
      <c r="F231" s="59"/>
      <c r="G231" s="59"/>
      <c r="H231" s="59"/>
      <c r="I231" s="61">
        <f t="shared" si="27"/>
        <v>0</v>
      </c>
      <c r="J231" s="36">
        <f t="shared" si="28"/>
        <v>0</v>
      </c>
      <c r="K231" s="36">
        <f t="shared" si="29"/>
        <v>0</v>
      </c>
      <c r="L231" s="36">
        <f t="shared" si="30"/>
        <v>0</v>
      </c>
      <c r="M231" s="36">
        <f t="shared" si="31"/>
        <v>0</v>
      </c>
      <c r="N231" s="36">
        <f t="shared" si="32"/>
        <v>0</v>
      </c>
      <c r="O231" s="36">
        <f t="shared" si="33"/>
        <v>0</v>
      </c>
      <c r="P231" s="36">
        <f t="shared" si="34"/>
        <v>1</v>
      </c>
      <c r="Q231" s="49"/>
    </row>
    <row r="232" spans="1:17" ht="19.5" x14ac:dyDescent="0.4">
      <c r="A232" s="56">
        <v>218</v>
      </c>
      <c r="B232" s="56" t="s">
        <v>256</v>
      </c>
      <c r="C232" s="57"/>
      <c r="D232" s="58"/>
      <c r="E232" s="60" t="s">
        <v>8</v>
      </c>
      <c r="F232" s="59"/>
      <c r="G232" s="59"/>
      <c r="H232" s="59"/>
      <c r="I232" s="61">
        <f t="shared" si="27"/>
        <v>0</v>
      </c>
      <c r="J232" s="36">
        <f t="shared" si="28"/>
        <v>0</v>
      </c>
      <c r="K232" s="36">
        <f t="shared" si="29"/>
        <v>0</v>
      </c>
      <c r="L232" s="36">
        <f t="shared" si="30"/>
        <v>0</v>
      </c>
      <c r="M232" s="36">
        <f t="shared" si="31"/>
        <v>0</v>
      </c>
      <c r="N232" s="36">
        <f t="shared" si="32"/>
        <v>0</v>
      </c>
      <c r="O232" s="36">
        <f t="shared" si="33"/>
        <v>0</v>
      </c>
      <c r="P232" s="36">
        <f t="shared" si="34"/>
        <v>1</v>
      </c>
      <c r="Q232" s="49"/>
    </row>
    <row r="233" spans="1:17" ht="19.5" x14ac:dyDescent="0.4">
      <c r="A233" s="56">
        <v>219</v>
      </c>
      <c r="B233" s="56" t="s">
        <v>257</v>
      </c>
      <c r="C233" s="57"/>
      <c r="D233" s="58"/>
      <c r="E233" s="60" t="s">
        <v>8</v>
      </c>
      <c r="F233" s="59"/>
      <c r="G233" s="59"/>
      <c r="H233" s="59"/>
      <c r="I233" s="61">
        <f t="shared" si="27"/>
        <v>0</v>
      </c>
      <c r="J233" s="36">
        <f t="shared" si="28"/>
        <v>0</v>
      </c>
      <c r="K233" s="36">
        <f t="shared" si="29"/>
        <v>0</v>
      </c>
      <c r="L233" s="36">
        <f t="shared" si="30"/>
        <v>0</v>
      </c>
      <c r="M233" s="36">
        <f t="shared" si="31"/>
        <v>0</v>
      </c>
      <c r="N233" s="36">
        <f t="shared" si="32"/>
        <v>0</v>
      </c>
      <c r="O233" s="36">
        <f t="shared" si="33"/>
        <v>0</v>
      </c>
      <c r="P233" s="36">
        <f t="shared" si="34"/>
        <v>1</v>
      </c>
      <c r="Q233" s="49"/>
    </row>
    <row r="234" spans="1:17" ht="19.5" x14ac:dyDescent="0.4">
      <c r="A234" s="56">
        <v>220</v>
      </c>
      <c r="B234" s="56" t="s">
        <v>258</v>
      </c>
      <c r="C234" s="57"/>
      <c r="D234" s="58"/>
      <c r="E234" s="60" t="s">
        <v>8</v>
      </c>
      <c r="F234" s="59"/>
      <c r="G234" s="59"/>
      <c r="H234" s="59"/>
      <c r="I234" s="61">
        <f t="shared" si="27"/>
        <v>0</v>
      </c>
      <c r="J234" s="36">
        <f t="shared" si="28"/>
        <v>0</v>
      </c>
      <c r="K234" s="36">
        <f t="shared" si="29"/>
        <v>0</v>
      </c>
      <c r="L234" s="36">
        <f t="shared" si="30"/>
        <v>0</v>
      </c>
      <c r="M234" s="36">
        <f t="shared" si="31"/>
        <v>0</v>
      </c>
      <c r="N234" s="36">
        <f t="shared" si="32"/>
        <v>0</v>
      </c>
      <c r="O234" s="36">
        <f t="shared" si="33"/>
        <v>0</v>
      </c>
      <c r="P234" s="36">
        <f t="shared" si="34"/>
        <v>1</v>
      </c>
      <c r="Q234" s="49"/>
    </row>
    <row r="235" spans="1:17" ht="19.5" x14ac:dyDescent="0.4">
      <c r="A235" s="56">
        <v>221</v>
      </c>
      <c r="B235" s="56" t="s">
        <v>259</v>
      </c>
      <c r="C235" s="57"/>
      <c r="D235" s="58"/>
      <c r="E235" s="60" t="s">
        <v>8</v>
      </c>
      <c r="F235" s="59"/>
      <c r="G235" s="59"/>
      <c r="H235" s="59"/>
      <c r="I235" s="61">
        <f t="shared" si="27"/>
        <v>0</v>
      </c>
      <c r="J235" s="36">
        <f t="shared" si="28"/>
        <v>0</v>
      </c>
      <c r="K235" s="36">
        <f t="shared" si="29"/>
        <v>0</v>
      </c>
      <c r="L235" s="36">
        <f t="shared" si="30"/>
        <v>0</v>
      </c>
      <c r="M235" s="36">
        <f t="shared" si="31"/>
        <v>0</v>
      </c>
      <c r="N235" s="36">
        <f t="shared" si="32"/>
        <v>0</v>
      </c>
      <c r="O235" s="36">
        <f t="shared" si="33"/>
        <v>0</v>
      </c>
      <c r="P235" s="36">
        <f t="shared" si="34"/>
        <v>1</v>
      </c>
      <c r="Q235" s="49"/>
    </row>
    <row r="236" spans="1:17" ht="19.5" x14ac:dyDescent="0.4">
      <c r="A236" s="56">
        <v>222</v>
      </c>
      <c r="B236" s="56" t="s">
        <v>260</v>
      </c>
      <c r="C236" s="57"/>
      <c r="D236" s="58"/>
      <c r="E236" s="60" t="s">
        <v>8</v>
      </c>
      <c r="F236" s="59"/>
      <c r="G236" s="59"/>
      <c r="H236" s="59"/>
      <c r="I236" s="61">
        <f t="shared" si="27"/>
        <v>0</v>
      </c>
      <c r="J236" s="36">
        <f t="shared" si="28"/>
        <v>0</v>
      </c>
      <c r="K236" s="36">
        <f t="shared" si="29"/>
        <v>0</v>
      </c>
      <c r="L236" s="36">
        <f t="shared" si="30"/>
        <v>0</v>
      </c>
      <c r="M236" s="36">
        <f t="shared" si="31"/>
        <v>0</v>
      </c>
      <c r="N236" s="36">
        <f t="shared" si="32"/>
        <v>0</v>
      </c>
      <c r="O236" s="36">
        <f t="shared" si="33"/>
        <v>0</v>
      </c>
      <c r="P236" s="36">
        <f t="shared" si="34"/>
        <v>1</v>
      </c>
      <c r="Q236" s="49"/>
    </row>
    <row r="237" spans="1:17" ht="19.5" x14ac:dyDescent="0.4">
      <c r="A237" s="56">
        <v>223</v>
      </c>
      <c r="B237" s="56" t="s">
        <v>261</v>
      </c>
      <c r="C237" s="57"/>
      <c r="D237" s="58" t="s">
        <v>8</v>
      </c>
      <c r="E237" s="60" t="s">
        <v>8</v>
      </c>
      <c r="F237" s="59"/>
      <c r="G237" s="59"/>
      <c r="H237" s="59"/>
      <c r="I237" s="61">
        <f t="shared" si="27"/>
        <v>0</v>
      </c>
      <c r="J237" s="36">
        <f t="shared" si="28"/>
        <v>0</v>
      </c>
      <c r="K237" s="36">
        <f t="shared" si="29"/>
        <v>0</v>
      </c>
      <c r="L237" s="36">
        <f t="shared" si="30"/>
        <v>0</v>
      </c>
      <c r="M237" s="36">
        <f t="shared" si="31"/>
        <v>0</v>
      </c>
      <c r="N237" s="36">
        <f t="shared" si="32"/>
        <v>0</v>
      </c>
      <c r="O237" s="36">
        <f t="shared" si="33"/>
        <v>0</v>
      </c>
      <c r="P237" s="36">
        <f t="shared" si="34"/>
        <v>1</v>
      </c>
      <c r="Q237" s="49"/>
    </row>
    <row r="238" spans="1:17" ht="19.5" x14ac:dyDescent="0.4">
      <c r="A238" s="56">
        <v>224</v>
      </c>
      <c r="B238" s="56" t="s">
        <v>262</v>
      </c>
      <c r="C238" s="57"/>
      <c r="D238" s="58"/>
      <c r="E238" s="60" t="s">
        <v>8</v>
      </c>
      <c r="F238" s="59"/>
      <c r="G238" s="59"/>
      <c r="H238" s="59"/>
      <c r="I238" s="61">
        <f t="shared" si="27"/>
        <v>0</v>
      </c>
      <c r="J238" s="36">
        <f t="shared" si="28"/>
        <v>0</v>
      </c>
      <c r="K238" s="36">
        <f t="shared" si="29"/>
        <v>0</v>
      </c>
      <c r="L238" s="36">
        <f t="shared" si="30"/>
        <v>0</v>
      </c>
      <c r="M238" s="36">
        <f t="shared" si="31"/>
        <v>0</v>
      </c>
      <c r="N238" s="36">
        <f t="shared" si="32"/>
        <v>0</v>
      </c>
      <c r="O238" s="36">
        <f t="shared" si="33"/>
        <v>0</v>
      </c>
      <c r="P238" s="36">
        <f t="shared" si="34"/>
        <v>1</v>
      </c>
      <c r="Q238" s="49"/>
    </row>
    <row r="239" spans="1:17" ht="19.5" x14ac:dyDescent="0.4">
      <c r="A239" s="56">
        <v>225</v>
      </c>
      <c r="B239" s="56" t="s">
        <v>263</v>
      </c>
      <c r="C239" s="57"/>
      <c r="D239" s="58"/>
      <c r="E239" s="60" t="s">
        <v>8</v>
      </c>
      <c r="F239" s="59"/>
      <c r="G239" s="59"/>
      <c r="H239" s="59"/>
      <c r="I239" s="61">
        <f t="shared" si="27"/>
        <v>0</v>
      </c>
      <c r="J239" s="36">
        <f t="shared" si="28"/>
        <v>0</v>
      </c>
      <c r="K239" s="36">
        <f t="shared" si="29"/>
        <v>0</v>
      </c>
      <c r="L239" s="36">
        <f t="shared" si="30"/>
        <v>0</v>
      </c>
      <c r="M239" s="36">
        <f t="shared" si="31"/>
        <v>0</v>
      </c>
      <c r="N239" s="36">
        <f t="shared" si="32"/>
        <v>0</v>
      </c>
      <c r="O239" s="36">
        <f t="shared" si="33"/>
        <v>0</v>
      </c>
      <c r="P239" s="36">
        <f t="shared" si="34"/>
        <v>1</v>
      </c>
      <c r="Q239" s="49"/>
    </row>
    <row r="240" spans="1:17" ht="19.5" x14ac:dyDescent="0.4">
      <c r="A240" s="56">
        <v>226</v>
      </c>
      <c r="B240" s="56" t="s">
        <v>264</v>
      </c>
      <c r="C240" s="57"/>
      <c r="D240" s="58"/>
      <c r="E240" s="60" t="s">
        <v>8</v>
      </c>
      <c r="F240" s="59"/>
      <c r="G240" s="59"/>
      <c r="H240" s="59"/>
      <c r="I240" s="61">
        <f t="shared" si="27"/>
        <v>0</v>
      </c>
      <c r="J240" s="36">
        <f t="shared" si="28"/>
        <v>0</v>
      </c>
      <c r="K240" s="36">
        <f t="shared" si="29"/>
        <v>0</v>
      </c>
      <c r="L240" s="36">
        <f t="shared" si="30"/>
        <v>0</v>
      </c>
      <c r="M240" s="36">
        <f t="shared" si="31"/>
        <v>0</v>
      </c>
      <c r="N240" s="36">
        <f t="shared" si="32"/>
        <v>0</v>
      </c>
      <c r="O240" s="36">
        <f t="shared" si="33"/>
        <v>0</v>
      </c>
      <c r="P240" s="36">
        <f t="shared" si="34"/>
        <v>1</v>
      </c>
      <c r="Q240" s="49"/>
    </row>
    <row r="241" spans="1:17" ht="19.5" x14ac:dyDescent="0.4">
      <c r="A241" s="56">
        <v>227</v>
      </c>
      <c r="B241" s="56" t="s">
        <v>265</v>
      </c>
      <c r="C241" s="57"/>
      <c r="D241" s="58" t="s">
        <v>8</v>
      </c>
      <c r="E241" s="60" t="s">
        <v>8</v>
      </c>
      <c r="F241" s="59"/>
      <c r="G241" s="59"/>
      <c r="H241" s="59"/>
      <c r="I241" s="61">
        <f t="shared" si="27"/>
        <v>0</v>
      </c>
      <c r="J241" s="36">
        <f t="shared" si="28"/>
        <v>0</v>
      </c>
      <c r="K241" s="36">
        <f t="shared" si="29"/>
        <v>0</v>
      </c>
      <c r="L241" s="36">
        <f t="shared" si="30"/>
        <v>0</v>
      </c>
      <c r="M241" s="36">
        <f t="shared" si="31"/>
        <v>0</v>
      </c>
      <c r="N241" s="36">
        <f t="shared" si="32"/>
        <v>0</v>
      </c>
      <c r="O241" s="36">
        <f t="shared" si="33"/>
        <v>0</v>
      </c>
      <c r="P241" s="36">
        <f t="shared" si="34"/>
        <v>1</v>
      </c>
      <c r="Q241" s="49"/>
    </row>
    <row r="242" spans="1:17" ht="19.5" x14ac:dyDescent="0.4">
      <c r="A242" s="56">
        <v>228</v>
      </c>
      <c r="B242" s="56" t="s">
        <v>266</v>
      </c>
      <c r="C242" s="57" t="s">
        <v>8</v>
      </c>
      <c r="D242" s="58"/>
      <c r="E242" s="60" t="s">
        <v>8</v>
      </c>
      <c r="F242" s="59"/>
      <c r="G242" s="59"/>
      <c r="H242" s="59"/>
      <c r="I242" s="61">
        <f t="shared" si="27"/>
        <v>0</v>
      </c>
      <c r="J242" s="36">
        <f t="shared" si="28"/>
        <v>0</v>
      </c>
      <c r="K242" s="36">
        <f t="shared" si="29"/>
        <v>0</v>
      </c>
      <c r="L242" s="36">
        <f t="shared" si="30"/>
        <v>1</v>
      </c>
      <c r="M242" s="36">
        <f t="shared" si="31"/>
        <v>0</v>
      </c>
      <c r="N242" s="36">
        <f t="shared" si="32"/>
        <v>0</v>
      </c>
      <c r="O242" s="36">
        <f t="shared" si="33"/>
        <v>0</v>
      </c>
      <c r="P242" s="36">
        <f t="shared" si="34"/>
        <v>0</v>
      </c>
      <c r="Q242" s="49"/>
    </row>
    <row r="243" spans="1:17" ht="19.5" x14ac:dyDescent="0.4">
      <c r="A243" s="56">
        <v>229</v>
      </c>
      <c r="B243" s="56" t="s">
        <v>267</v>
      </c>
      <c r="C243" s="57"/>
      <c r="D243" s="58"/>
      <c r="E243" s="60" t="s">
        <v>8</v>
      </c>
      <c r="F243" s="59"/>
      <c r="G243" s="59"/>
      <c r="H243" s="59"/>
      <c r="I243" s="61">
        <f t="shared" si="27"/>
        <v>0</v>
      </c>
      <c r="J243" s="36">
        <f t="shared" si="28"/>
        <v>0</v>
      </c>
      <c r="K243" s="36">
        <f t="shared" si="29"/>
        <v>0</v>
      </c>
      <c r="L243" s="36">
        <f t="shared" si="30"/>
        <v>0</v>
      </c>
      <c r="M243" s="36">
        <f t="shared" si="31"/>
        <v>0</v>
      </c>
      <c r="N243" s="36">
        <f t="shared" si="32"/>
        <v>0</v>
      </c>
      <c r="O243" s="36">
        <f t="shared" si="33"/>
        <v>0</v>
      </c>
      <c r="P243" s="36">
        <f t="shared" si="34"/>
        <v>1</v>
      </c>
      <c r="Q243" s="49"/>
    </row>
    <row r="244" spans="1:17" ht="19.5" x14ac:dyDescent="0.4">
      <c r="A244" s="56">
        <v>230</v>
      </c>
      <c r="B244" s="56" t="s">
        <v>268</v>
      </c>
      <c r="C244" s="57"/>
      <c r="D244" s="58"/>
      <c r="E244" s="60" t="s">
        <v>8</v>
      </c>
      <c r="F244" s="59"/>
      <c r="G244" s="59"/>
      <c r="H244" s="59"/>
      <c r="I244" s="61">
        <f t="shared" si="27"/>
        <v>0</v>
      </c>
      <c r="J244" s="36">
        <f t="shared" si="28"/>
        <v>0</v>
      </c>
      <c r="K244" s="36">
        <f t="shared" si="29"/>
        <v>0</v>
      </c>
      <c r="L244" s="36">
        <f t="shared" si="30"/>
        <v>0</v>
      </c>
      <c r="M244" s="36">
        <f t="shared" si="31"/>
        <v>0</v>
      </c>
      <c r="N244" s="36">
        <f t="shared" si="32"/>
        <v>0</v>
      </c>
      <c r="O244" s="36">
        <f t="shared" si="33"/>
        <v>0</v>
      </c>
      <c r="P244" s="36">
        <f t="shared" si="34"/>
        <v>1</v>
      </c>
      <c r="Q244" s="49"/>
    </row>
    <row r="245" spans="1:17" ht="19.5" x14ac:dyDescent="0.4">
      <c r="A245" s="56">
        <v>231</v>
      </c>
      <c r="B245" s="56" t="s">
        <v>269</v>
      </c>
      <c r="C245" s="57" t="s">
        <v>8</v>
      </c>
      <c r="D245" s="58"/>
      <c r="E245" s="60" t="s">
        <v>8</v>
      </c>
      <c r="F245" s="59"/>
      <c r="G245" s="59"/>
      <c r="H245" s="59"/>
      <c r="I245" s="61">
        <f t="shared" si="27"/>
        <v>0</v>
      </c>
      <c r="J245" s="36">
        <f t="shared" si="28"/>
        <v>0</v>
      </c>
      <c r="K245" s="36">
        <f t="shared" si="29"/>
        <v>0</v>
      </c>
      <c r="L245" s="36">
        <f t="shared" si="30"/>
        <v>1</v>
      </c>
      <c r="M245" s="36">
        <f t="shared" si="31"/>
        <v>0</v>
      </c>
      <c r="N245" s="36">
        <f t="shared" si="32"/>
        <v>0</v>
      </c>
      <c r="O245" s="36">
        <f t="shared" si="33"/>
        <v>0</v>
      </c>
      <c r="P245" s="36">
        <f t="shared" si="34"/>
        <v>0</v>
      </c>
      <c r="Q245" s="49"/>
    </row>
    <row r="246" spans="1:17" ht="19.5" x14ac:dyDescent="0.4">
      <c r="A246" s="56">
        <v>232</v>
      </c>
      <c r="B246" s="56" t="s">
        <v>270</v>
      </c>
      <c r="C246" s="57"/>
      <c r="D246" s="58" t="s">
        <v>8</v>
      </c>
      <c r="E246" s="60" t="s">
        <v>8</v>
      </c>
      <c r="F246" s="59"/>
      <c r="G246" s="59"/>
      <c r="H246" s="59"/>
      <c r="I246" s="61">
        <f t="shared" si="27"/>
        <v>0</v>
      </c>
      <c r="J246" s="36">
        <f t="shared" si="28"/>
        <v>0</v>
      </c>
      <c r="K246" s="36">
        <f t="shared" si="29"/>
        <v>0</v>
      </c>
      <c r="L246" s="36">
        <f t="shared" si="30"/>
        <v>0</v>
      </c>
      <c r="M246" s="36">
        <f t="shared" si="31"/>
        <v>0</v>
      </c>
      <c r="N246" s="36">
        <f t="shared" si="32"/>
        <v>0</v>
      </c>
      <c r="O246" s="36">
        <f t="shared" si="33"/>
        <v>0</v>
      </c>
      <c r="P246" s="36">
        <f t="shared" si="34"/>
        <v>1</v>
      </c>
      <c r="Q246" s="49"/>
    </row>
    <row r="247" spans="1:17" ht="19.5" x14ac:dyDescent="0.4">
      <c r="A247" s="56">
        <v>233</v>
      </c>
      <c r="B247" s="56" t="s">
        <v>271</v>
      </c>
      <c r="C247" s="57"/>
      <c r="D247" s="58" t="s">
        <v>8</v>
      </c>
      <c r="E247" s="60" t="s">
        <v>8</v>
      </c>
      <c r="F247" s="59"/>
      <c r="G247" s="59"/>
      <c r="H247" s="59"/>
      <c r="I247" s="61">
        <f t="shared" si="27"/>
        <v>0</v>
      </c>
      <c r="J247" s="36">
        <f t="shared" si="28"/>
        <v>0</v>
      </c>
      <c r="K247" s="36">
        <f t="shared" si="29"/>
        <v>0</v>
      </c>
      <c r="L247" s="36">
        <f t="shared" si="30"/>
        <v>0</v>
      </c>
      <c r="M247" s="36">
        <f t="shared" si="31"/>
        <v>0</v>
      </c>
      <c r="N247" s="36">
        <f t="shared" si="32"/>
        <v>0</v>
      </c>
      <c r="O247" s="36">
        <f t="shared" si="33"/>
        <v>0</v>
      </c>
      <c r="P247" s="36">
        <f t="shared" si="34"/>
        <v>1</v>
      </c>
      <c r="Q247" s="49"/>
    </row>
    <row r="248" spans="1:17" ht="19.5" x14ac:dyDescent="0.4">
      <c r="A248" s="56">
        <v>234</v>
      </c>
      <c r="B248" s="56" t="s">
        <v>272</v>
      </c>
      <c r="C248" s="57"/>
      <c r="D248" s="58" t="s">
        <v>8</v>
      </c>
      <c r="E248" s="60" t="s">
        <v>8</v>
      </c>
      <c r="F248" s="59"/>
      <c r="G248" s="59"/>
      <c r="H248" s="59"/>
      <c r="I248" s="61">
        <f t="shared" si="27"/>
        <v>0</v>
      </c>
      <c r="J248" s="36">
        <f t="shared" si="28"/>
        <v>0</v>
      </c>
      <c r="K248" s="36">
        <f t="shared" si="29"/>
        <v>0</v>
      </c>
      <c r="L248" s="36">
        <f t="shared" si="30"/>
        <v>0</v>
      </c>
      <c r="M248" s="36">
        <f t="shared" si="31"/>
        <v>0</v>
      </c>
      <c r="N248" s="36">
        <f t="shared" si="32"/>
        <v>0</v>
      </c>
      <c r="O248" s="36">
        <f t="shared" si="33"/>
        <v>0</v>
      </c>
      <c r="P248" s="36">
        <f t="shared" si="34"/>
        <v>1</v>
      </c>
      <c r="Q248" s="49"/>
    </row>
    <row r="249" spans="1:17" ht="19.5" x14ac:dyDescent="0.4">
      <c r="A249" s="56">
        <v>235</v>
      </c>
      <c r="B249" s="56" t="s">
        <v>273</v>
      </c>
      <c r="C249" s="57"/>
      <c r="D249" s="58"/>
      <c r="E249" s="60" t="s">
        <v>8</v>
      </c>
      <c r="F249" s="59"/>
      <c r="G249" s="59"/>
      <c r="H249" s="59"/>
      <c r="I249" s="61">
        <f t="shared" si="27"/>
        <v>0</v>
      </c>
      <c r="J249" s="36">
        <f t="shared" si="28"/>
        <v>0</v>
      </c>
      <c r="K249" s="36">
        <f t="shared" si="29"/>
        <v>0</v>
      </c>
      <c r="L249" s="36">
        <f t="shared" si="30"/>
        <v>0</v>
      </c>
      <c r="M249" s="36">
        <f t="shared" si="31"/>
        <v>0</v>
      </c>
      <c r="N249" s="36">
        <f t="shared" si="32"/>
        <v>0</v>
      </c>
      <c r="O249" s="36">
        <f t="shared" si="33"/>
        <v>0</v>
      </c>
      <c r="P249" s="36">
        <f t="shared" si="34"/>
        <v>1</v>
      </c>
      <c r="Q249" s="49"/>
    </row>
    <row r="250" spans="1:17" ht="19.5" x14ac:dyDescent="0.4">
      <c r="A250" s="56">
        <v>236</v>
      </c>
      <c r="B250" s="56" t="s">
        <v>274</v>
      </c>
      <c r="C250" s="57"/>
      <c r="D250" s="58"/>
      <c r="E250" s="60" t="s">
        <v>8</v>
      </c>
      <c r="F250" s="59"/>
      <c r="G250" s="59"/>
      <c r="H250" s="59"/>
      <c r="I250" s="61">
        <f t="shared" si="27"/>
        <v>0</v>
      </c>
      <c r="J250" s="36">
        <f t="shared" si="28"/>
        <v>0</v>
      </c>
      <c r="K250" s="36">
        <f t="shared" si="29"/>
        <v>0</v>
      </c>
      <c r="L250" s="36">
        <f t="shared" si="30"/>
        <v>0</v>
      </c>
      <c r="M250" s="36">
        <f t="shared" si="31"/>
        <v>0</v>
      </c>
      <c r="N250" s="36">
        <f t="shared" si="32"/>
        <v>0</v>
      </c>
      <c r="O250" s="36">
        <f t="shared" si="33"/>
        <v>0</v>
      </c>
      <c r="P250" s="36">
        <f t="shared" si="34"/>
        <v>1</v>
      </c>
      <c r="Q250" s="49"/>
    </row>
    <row r="251" spans="1:17" ht="19.5" x14ac:dyDescent="0.4">
      <c r="A251" s="56">
        <v>237</v>
      </c>
      <c r="B251" s="56" t="s">
        <v>275</v>
      </c>
      <c r="C251" s="57"/>
      <c r="D251" s="58"/>
      <c r="E251" s="60" t="s">
        <v>8</v>
      </c>
      <c r="F251" s="59"/>
      <c r="G251" s="59"/>
      <c r="H251" s="59"/>
      <c r="I251" s="61">
        <f t="shared" si="27"/>
        <v>0</v>
      </c>
      <c r="J251" s="36">
        <f t="shared" si="28"/>
        <v>0</v>
      </c>
      <c r="K251" s="36">
        <f t="shared" si="29"/>
        <v>0</v>
      </c>
      <c r="L251" s="36">
        <f t="shared" si="30"/>
        <v>0</v>
      </c>
      <c r="M251" s="36">
        <f t="shared" si="31"/>
        <v>0</v>
      </c>
      <c r="N251" s="36">
        <f t="shared" si="32"/>
        <v>0</v>
      </c>
      <c r="O251" s="36">
        <f t="shared" si="33"/>
        <v>0</v>
      </c>
      <c r="P251" s="36">
        <f t="shared" si="34"/>
        <v>1</v>
      </c>
      <c r="Q251" s="49"/>
    </row>
    <row r="252" spans="1:17" ht="19.5" x14ac:dyDescent="0.4">
      <c r="A252" s="56">
        <v>238</v>
      </c>
      <c r="B252" s="56" t="s">
        <v>276</v>
      </c>
      <c r="C252" s="57"/>
      <c r="D252" s="58"/>
      <c r="E252" s="60" t="s">
        <v>8</v>
      </c>
      <c r="F252" s="59"/>
      <c r="G252" s="59"/>
      <c r="H252" s="59"/>
      <c r="I252" s="61">
        <f t="shared" si="27"/>
        <v>0</v>
      </c>
      <c r="J252" s="36">
        <f t="shared" si="28"/>
        <v>0</v>
      </c>
      <c r="K252" s="36">
        <f t="shared" si="29"/>
        <v>0</v>
      </c>
      <c r="L252" s="36">
        <f t="shared" si="30"/>
        <v>0</v>
      </c>
      <c r="M252" s="36">
        <f t="shared" si="31"/>
        <v>0</v>
      </c>
      <c r="N252" s="36">
        <f t="shared" si="32"/>
        <v>0</v>
      </c>
      <c r="O252" s="36">
        <f t="shared" si="33"/>
        <v>0</v>
      </c>
      <c r="P252" s="36">
        <f t="shared" si="34"/>
        <v>1</v>
      </c>
      <c r="Q252" s="49"/>
    </row>
    <row r="253" spans="1:17" ht="19.5" x14ac:dyDescent="0.4">
      <c r="A253" s="56">
        <v>239</v>
      </c>
      <c r="B253" s="56" t="s">
        <v>277</v>
      </c>
      <c r="C253" s="57"/>
      <c r="D253" s="58"/>
      <c r="E253" s="60" t="s">
        <v>8</v>
      </c>
      <c r="F253" s="59"/>
      <c r="G253" s="59"/>
      <c r="H253" s="59"/>
      <c r="I253" s="61">
        <f t="shared" si="27"/>
        <v>0</v>
      </c>
      <c r="J253" s="36">
        <f t="shared" si="28"/>
        <v>0</v>
      </c>
      <c r="K253" s="36">
        <f t="shared" si="29"/>
        <v>0</v>
      </c>
      <c r="L253" s="36">
        <f t="shared" si="30"/>
        <v>0</v>
      </c>
      <c r="M253" s="36">
        <f t="shared" si="31"/>
        <v>0</v>
      </c>
      <c r="N253" s="36">
        <f t="shared" si="32"/>
        <v>0</v>
      </c>
      <c r="O253" s="36">
        <f t="shared" si="33"/>
        <v>0</v>
      </c>
      <c r="P253" s="36">
        <f t="shared" si="34"/>
        <v>1</v>
      </c>
      <c r="Q253" s="49"/>
    </row>
    <row r="254" spans="1:17" ht="19.5" x14ac:dyDescent="0.4">
      <c r="A254" s="56">
        <v>240</v>
      </c>
      <c r="B254" s="56" t="s">
        <v>278</v>
      </c>
      <c r="C254" s="57"/>
      <c r="D254" s="58" t="s">
        <v>8</v>
      </c>
      <c r="E254" s="60" t="s">
        <v>8</v>
      </c>
      <c r="F254" s="59"/>
      <c r="G254" s="59"/>
      <c r="H254" s="59"/>
      <c r="I254" s="61">
        <f t="shared" si="27"/>
        <v>0</v>
      </c>
      <c r="J254" s="36">
        <f t="shared" si="28"/>
        <v>0</v>
      </c>
      <c r="K254" s="36">
        <f t="shared" si="29"/>
        <v>0</v>
      </c>
      <c r="L254" s="36">
        <f t="shared" si="30"/>
        <v>0</v>
      </c>
      <c r="M254" s="36">
        <f t="shared" si="31"/>
        <v>0</v>
      </c>
      <c r="N254" s="36">
        <f t="shared" si="32"/>
        <v>0</v>
      </c>
      <c r="O254" s="36">
        <f t="shared" si="33"/>
        <v>0</v>
      </c>
      <c r="P254" s="36">
        <f t="shared" si="34"/>
        <v>1</v>
      </c>
      <c r="Q254" s="49"/>
    </row>
    <row r="255" spans="1:17" ht="19.5" x14ac:dyDescent="0.4">
      <c r="A255" s="56">
        <v>241</v>
      </c>
      <c r="B255" s="56" t="s">
        <v>279</v>
      </c>
      <c r="C255" s="57"/>
      <c r="D255" s="58"/>
      <c r="E255" s="60" t="s">
        <v>8</v>
      </c>
      <c r="F255" s="59"/>
      <c r="G255" s="59"/>
      <c r="H255" s="59"/>
      <c r="I255" s="61">
        <f t="shared" si="27"/>
        <v>0</v>
      </c>
      <c r="J255" s="36">
        <f t="shared" si="28"/>
        <v>0</v>
      </c>
      <c r="K255" s="36">
        <f t="shared" si="29"/>
        <v>0</v>
      </c>
      <c r="L255" s="36">
        <f t="shared" si="30"/>
        <v>0</v>
      </c>
      <c r="M255" s="36">
        <f t="shared" si="31"/>
        <v>0</v>
      </c>
      <c r="N255" s="36">
        <f t="shared" si="32"/>
        <v>0</v>
      </c>
      <c r="O255" s="36">
        <f t="shared" si="33"/>
        <v>0</v>
      </c>
      <c r="P255" s="36">
        <f t="shared" si="34"/>
        <v>1</v>
      </c>
      <c r="Q255" s="49"/>
    </row>
    <row r="256" spans="1:17" ht="19.5" x14ac:dyDescent="0.4">
      <c r="A256" s="56">
        <v>242</v>
      </c>
      <c r="B256" s="56" t="s">
        <v>280</v>
      </c>
      <c r="C256" s="57"/>
      <c r="D256" s="58"/>
      <c r="E256" s="60" t="s">
        <v>8</v>
      </c>
      <c r="F256" s="59"/>
      <c r="G256" s="59"/>
      <c r="H256" s="59"/>
      <c r="I256" s="61">
        <f t="shared" si="27"/>
        <v>0</v>
      </c>
      <c r="J256" s="36">
        <f t="shared" si="28"/>
        <v>0</v>
      </c>
      <c r="K256" s="36">
        <f t="shared" si="29"/>
        <v>0</v>
      </c>
      <c r="L256" s="36">
        <f t="shared" si="30"/>
        <v>0</v>
      </c>
      <c r="M256" s="36">
        <f t="shared" si="31"/>
        <v>0</v>
      </c>
      <c r="N256" s="36">
        <f t="shared" si="32"/>
        <v>0</v>
      </c>
      <c r="O256" s="36">
        <f t="shared" si="33"/>
        <v>0</v>
      </c>
      <c r="P256" s="36">
        <f t="shared" si="34"/>
        <v>1</v>
      </c>
      <c r="Q256" s="49"/>
    </row>
    <row r="257" spans="1:17" ht="19.5" x14ac:dyDescent="0.4">
      <c r="A257" s="56">
        <v>243</v>
      </c>
      <c r="B257" s="56" t="s">
        <v>281</v>
      </c>
      <c r="C257" s="57"/>
      <c r="D257" s="58"/>
      <c r="E257" s="60" t="s">
        <v>8</v>
      </c>
      <c r="F257" s="59"/>
      <c r="G257" s="59"/>
      <c r="H257" s="59"/>
      <c r="I257" s="61">
        <f t="shared" si="27"/>
        <v>0</v>
      </c>
      <c r="J257" s="36">
        <f t="shared" si="28"/>
        <v>0</v>
      </c>
      <c r="K257" s="36">
        <f t="shared" si="29"/>
        <v>0</v>
      </c>
      <c r="L257" s="36">
        <f t="shared" si="30"/>
        <v>0</v>
      </c>
      <c r="M257" s="36">
        <f t="shared" si="31"/>
        <v>0</v>
      </c>
      <c r="N257" s="36">
        <f t="shared" si="32"/>
        <v>0</v>
      </c>
      <c r="O257" s="36">
        <f t="shared" si="33"/>
        <v>0</v>
      </c>
      <c r="P257" s="36">
        <f t="shared" si="34"/>
        <v>1</v>
      </c>
      <c r="Q257" s="49"/>
    </row>
    <row r="258" spans="1:17" ht="19.5" x14ac:dyDescent="0.4">
      <c r="A258" s="56">
        <v>244</v>
      </c>
      <c r="B258" s="56" t="s">
        <v>282</v>
      </c>
      <c r="C258" s="57"/>
      <c r="D258" s="58"/>
      <c r="E258" s="60" t="s">
        <v>8</v>
      </c>
      <c r="F258" s="59"/>
      <c r="G258" s="59"/>
      <c r="H258" s="59"/>
      <c r="I258" s="61">
        <f t="shared" si="27"/>
        <v>0</v>
      </c>
      <c r="J258" s="36">
        <f t="shared" si="28"/>
        <v>0</v>
      </c>
      <c r="K258" s="36">
        <f t="shared" si="29"/>
        <v>0</v>
      </c>
      <c r="L258" s="36">
        <f t="shared" si="30"/>
        <v>0</v>
      </c>
      <c r="M258" s="36">
        <f t="shared" si="31"/>
        <v>0</v>
      </c>
      <c r="N258" s="36">
        <f t="shared" si="32"/>
        <v>0</v>
      </c>
      <c r="O258" s="36">
        <f t="shared" si="33"/>
        <v>0</v>
      </c>
      <c r="P258" s="36">
        <f t="shared" si="34"/>
        <v>1</v>
      </c>
      <c r="Q258" s="49"/>
    </row>
    <row r="259" spans="1:17" ht="19.5" x14ac:dyDescent="0.4">
      <c r="A259" s="56">
        <v>245</v>
      </c>
      <c r="B259" s="56" t="s">
        <v>283</v>
      </c>
      <c r="C259" s="57"/>
      <c r="D259" s="58"/>
      <c r="E259" s="60" t="s">
        <v>8</v>
      </c>
      <c r="F259" s="59"/>
      <c r="G259" s="59"/>
      <c r="H259" s="59"/>
      <c r="I259" s="61">
        <f t="shared" si="27"/>
        <v>0</v>
      </c>
      <c r="J259" s="36">
        <f t="shared" si="28"/>
        <v>0</v>
      </c>
      <c r="K259" s="36">
        <f t="shared" si="29"/>
        <v>0</v>
      </c>
      <c r="L259" s="36">
        <f t="shared" si="30"/>
        <v>0</v>
      </c>
      <c r="M259" s="36">
        <f t="shared" si="31"/>
        <v>0</v>
      </c>
      <c r="N259" s="36">
        <f t="shared" si="32"/>
        <v>0</v>
      </c>
      <c r="O259" s="36">
        <f t="shared" si="33"/>
        <v>0</v>
      </c>
      <c r="P259" s="36">
        <f t="shared" si="34"/>
        <v>1</v>
      </c>
      <c r="Q259" s="49"/>
    </row>
    <row r="260" spans="1:17" ht="19.5" x14ac:dyDescent="0.4">
      <c r="A260" s="56">
        <v>246</v>
      </c>
      <c r="B260" s="56" t="s">
        <v>284</v>
      </c>
      <c r="C260" s="57"/>
      <c r="D260" s="58"/>
      <c r="E260" s="60" t="s">
        <v>8</v>
      </c>
      <c r="F260" s="59"/>
      <c r="G260" s="59"/>
      <c r="H260" s="59"/>
      <c r="I260" s="61">
        <f t="shared" si="27"/>
        <v>0</v>
      </c>
      <c r="J260" s="36">
        <f t="shared" si="28"/>
        <v>0</v>
      </c>
      <c r="K260" s="36">
        <f t="shared" si="29"/>
        <v>0</v>
      </c>
      <c r="L260" s="36">
        <f t="shared" si="30"/>
        <v>0</v>
      </c>
      <c r="M260" s="36">
        <f t="shared" si="31"/>
        <v>0</v>
      </c>
      <c r="N260" s="36">
        <f t="shared" si="32"/>
        <v>0</v>
      </c>
      <c r="O260" s="36">
        <f t="shared" si="33"/>
        <v>0</v>
      </c>
      <c r="P260" s="36">
        <f t="shared" si="34"/>
        <v>1</v>
      </c>
      <c r="Q260" s="49"/>
    </row>
    <row r="261" spans="1:17" ht="19.5" x14ac:dyDescent="0.4">
      <c r="A261" s="56">
        <v>247</v>
      </c>
      <c r="B261" s="56" t="s">
        <v>285</v>
      </c>
      <c r="C261" s="57"/>
      <c r="D261" s="58"/>
      <c r="E261" s="60" t="s">
        <v>8</v>
      </c>
      <c r="F261" s="59"/>
      <c r="G261" s="59"/>
      <c r="H261" s="59"/>
      <c r="I261" s="61">
        <f t="shared" si="27"/>
        <v>0</v>
      </c>
      <c r="J261" s="36">
        <f t="shared" si="28"/>
        <v>0</v>
      </c>
      <c r="K261" s="36">
        <f t="shared" si="29"/>
        <v>0</v>
      </c>
      <c r="L261" s="36">
        <f t="shared" si="30"/>
        <v>0</v>
      </c>
      <c r="M261" s="36">
        <f t="shared" si="31"/>
        <v>0</v>
      </c>
      <c r="N261" s="36">
        <f t="shared" si="32"/>
        <v>0</v>
      </c>
      <c r="O261" s="36">
        <f t="shared" si="33"/>
        <v>0</v>
      </c>
      <c r="P261" s="36">
        <f t="shared" si="34"/>
        <v>1</v>
      </c>
      <c r="Q261" s="49"/>
    </row>
    <row r="262" spans="1:17" ht="19.5" x14ac:dyDescent="0.4">
      <c r="A262" s="56">
        <v>248</v>
      </c>
      <c r="B262" s="56" t="s">
        <v>286</v>
      </c>
      <c r="C262" s="57"/>
      <c r="D262" s="58"/>
      <c r="E262" s="60" t="s">
        <v>8</v>
      </c>
      <c r="F262" s="59"/>
      <c r="G262" s="59"/>
      <c r="H262" s="59"/>
      <c r="I262" s="61">
        <f t="shared" si="27"/>
        <v>0</v>
      </c>
      <c r="J262" s="36">
        <f t="shared" si="28"/>
        <v>0</v>
      </c>
      <c r="K262" s="36">
        <f t="shared" si="29"/>
        <v>0</v>
      </c>
      <c r="L262" s="36">
        <f t="shared" si="30"/>
        <v>0</v>
      </c>
      <c r="M262" s="36">
        <f t="shared" si="31"/>
        <v>0</v>
      </c>
      <c r="N262" s="36">
        <f t="shared" si="32"/>
        <v>0</v>
      </c>
      <c r="O262" s="36">
        <f t="shared" si="33"/>
        <v>0</v>
      </c>
      <c r="P262" s="36">
        <f t="shared" si="34"/>
        <v>1</v>
      </c>
      <c r="Q262" s="49"/>
    </row>
    <row r="263" spans="1:17" ht="19.5" x14ac:dyDescent="0.4">
      <c r="A263" s="56">
        <v>249</v>
      </c>
      <c r="B263" s="56" t="s">
        <v>287</v>
      </c>
      <c r="C263" s="57" t="s">
        <v>8</v>
      </c>
      <c r="D263" s="58"/>
      <c r="E263" s="60" t="s">
        <v>8</v>
      </c>
      <c r="F263" s="59"/>
      <c r="G263" s="59"/>
      <c r="H263" s="59"/>
      <c r="I263" s="61">
        <f t="shared" si="27"/>
        <v>0</v>
      </c>
      <c r="J263" s="36">
        <f t="shared" si="28"/>
        <v>0</v>
      </c>
      <c r="K263" s="36">
        <f t="shared" si="29"/>
        <v>0</v>
      </c>
      <c r="L263" s="36">
        <f t="shared" si="30"/>
        <v>1</v>
      </c>
      <c r="M263" s="36">
        <f t="shared" si="31"/>
        <v>0</v>
      </c>
      <c r="N263" s="36">
        <f t="shared" si="32"/>
        <v>0</v>
      </c>
      <c r="O263" s="36">
        <f t="shared" si="33"/>
        <v>0</v>
      </c>
      <c r="P263" s="36">
        <f t="shared" si="34"/>
        <v>0</v>
      </c>
      <c r="Q263" s="49"/>
    </row>
    <row r="264" spans="1:17" ht="19.5" x14ac:dyDescent="0.4">
      <c r="A264" s="56">
        <v>250</v>
      </c>
      <c r="B264" s="56" t="s">
        <v>288</v>
      </c>
      <c r="C264" s="57" t="s">
        <v>8</v>
      </c>
      <c r="D264" s="58"/>
      <c r="E264" s="60" t="s">
        <v>8</v>
      </c>
      <c r="F264" s="59"/>
      <c r="G264" s="59"/>
      <c r="H264" s="59"/>
      <c r="I264" s="61">
        <f t="shared" si="27"/>
        <v>0</v>
      </c>
      <c r="J264" s="36">
        <f t="shared" si="28"/>
        <v>0</v>
      </c>
      <c r="K264" s="36">
        <f t="shared" si="29"/>
        <v>0</v>
      </c>
      <c r="L264" s="36">
        <f t="shared" si="30"/>
        <v>1</v>
      </c>
      <c r="M264" s="36">
        <f t="shared" si="31"/>
        <v>0</v>
      </c>
      <c r="N264" s="36">
        <f t="shared" si="32"/>
        <v>0</v>
      </c>
      <c r="O264" s="36">
        <f t="shared" si="33"/>
        <v>0</v>
      </c>
      <c r="P264" s="36">
        <f t="shared" si="34"/>
        <v>0</v>
      </c>
      <c r="Q264" s="49"/>
    </row>
    <row r="265" spans="1:17" ht="19.5" x14ac:dyDescent="0.4">
      <c r="A265" s="56">
        <v>251</v>
      </c>
      <c r="B265" s="56" t="s">
        <v>289</v>
      </c>
      <c r="C265" s="57"/>
      <c r="D265" s="58"/>
      <c r="E265" s="60" t="s">
        <v>8</v>
      </c>
      <c r="F265" s="59"/>
      <c r="G265" s="59"/>
      <c r="H265" s="59"/>
      <c r="I265" s="61">
        <f t="shared" si="27"/>
        <v>0</v>
      </c>
      <c r="J265" s="36">
        <f t="shared" si="28"/>
        <v>0</v>
      </c>
      <c r="K265" s="36">
        <f t="shared" si="29"/>
        <v>0</v>
      </c>
      <c r="L265" s="36">
        <f t="shared" si="30"/>
        <v>0</v>
      </c>
      <c r="M265" s="36">
        <f t="shared" si="31"/>
        <v>0</v>
      </c>
      <c r="N265" s="36">
        <f t="shared" si="32"/>
        <v>0</v>
      </c>
      <c r="O265" s="36">
        <f t="shared" si="33"/>
        <v>0</v>
      </c>
      <c r="P265" s="36">
        <f t="shared" si="34"/>
        <v>1</v>
      </c>
      <c r="Q265" s="49"/>
    </row>
    <row r="266" spans="1:17" ht="19.5" x14ac:dyDescent="0.4">
      <c r="A266" s="56">
        <v>252</v>
      </c>
      <c r="B266" s="56" t="s">
        <v>290</v>
      </c>
      <c r="C266" s="57"/>
      <c r="D266" s="58" t="s">
        <v>8</v>
      </c>
      <c r="E266" s="60" t="s">
        <v>8</v>
      </c>
      <c r="F266" s="59"/>
      <c r="G266" s="59"/>
      <c r="H266" s="59"/>
      <c r="I266" s="61">
        <f t="shared" si="27"/>
        <v>0</v>
      </c>
      <c r="J266" s="36">
        <f t="shared" si="28"/>
        <v>0</v>
      </c>
      <c r="K266" s="36">
        <f t="shared" si="29"/>
        <v>0</v>
      </c>
      <c r="L266" s="36">
        <f t="shared" si="30"/>
        <v>0</v>
      </c>
      <c r="M266" s="36">
        <f t="shared" si="31"/>
        <v>0</v>
      </c>
      <c r="N266" s="36">
        <f t="shared" si="32"/>
        <v>0</v>
      </c>
      <c r="O266" s="36">
        <f t="shared" si="33"/>
        <v>0</v>
      </c>
      <c r="P266" s="36">
        <f t="shared" si="34"/>
        <v>1</v>
      </c>
      <c r="Q266" s="49"/>
    </row>
    <row r="267" spans="1:17" ht="19.5" x14ac:dyDescent="0.4">
      <c r="A267" s="56">
        <v>253</v>
      </c>
      <c r="B267" s="56" t="s">
        <v>291</v>
      </c>
      <c r="C267" s="57"/>
      <c r="D267" s="58" t="s">
        <v>8</v>
      </c>
      <c r="E267" s="60" t="s">
        <v>8</v>
      </c>
      <c r="F267" s="59"/>
      <c r="G267" s="59"/>
      <c r="H267" s="59"/>
      <c r="I267" s="61">
        <f t="shared" si="27"/>
        <v>0</v>
      </c>
      <c r="J267" s="36">
        <f t="shared" si="28"/>
        <v>0</v>
      </c>
      <c r="K267" s="36">
        <f t="shared" si="29"/>
        <v>0</v>
      </c>
      <c r="L267" s="36">
        <f t="shared" si="30"/>
        <v>0</v>
      </c>
      <c r="M267" s="36">
        <f t="shared" si="31"/>
        <v>0</v>
      </c>
      <c r="N267" s="36">
        <f t="shared" si="32"/>
        <v>0</v>
      </c>
      <c r="O267" s="36">
        <f t="shared" si="33"/>
        <v>0</v>
      </c>
      <c r="P267" s="36">
        <f t="shared" si="34"/>
        <v>1</v>
      </c>
      <c r="Q267" s="49"/>
    </row>
    <row r="268" spans="1:17" ht="19.5" x14ac:dyDescent="0.4">
      <c r="A268" s="56">
        <v>254</v>
      </c>
      <c r="B268" s="56" t="s">
        <v>292</v>
      </c>
      <c r="C268" s="57"/>
      <c r="D268" s="58" t="s">
        <v>8</v>
      </c>
      <c r="E268" s="60" t="s">
        <v>8</v>
      </c>
      <c r="F268" s="59"/>
      <c r="G268" s="59"/>
      <c r="H268" s="59"/>
      <c r="I268" s="61">
        <f t="shared" si="27"/>
        <v>0</v>
      </c>
      <c r="J268" s="36">
        <f t="shared" si="28"/>
        <v>0</v>
      </c>
      <c r="K268" s="36">
        <f t="shared" si="29"/>
        <v>0</v>
      </c>
      <c r="L268" s="36">
        <f t="shared" si="30"/>
        <v>0</v>
      </c>
      <c r="M268" s="36">
        <f t="shared" si="31"/>
        <v>0</v>
      </c>
      <c r="N268" s="36">
        <f t="shared" si="32"/>
        <v>0</v>
      </c>
      <c r="O268" s="36">
        <f t="shared" si="33"/>
        <v>0</v>
      </c>
      <c r="P268" s="36">
        <f t="shared" si="34"/>
        <v>1</v>
      </c>
      <c r="Q268" s="49"/>
    </row>
    <row r="269" spans="1:17" ht="19.5" x14ac:dyDescent="0.4">
      <c r="A269" s="56">
        <v>255</v>
      </c>
      <c r="B269" s="56" t="s">
        <v>293</v>
      </c>
      <c r="C269" s="57"/>
      <c r="D269" s="58"/>
      <c r="E269" s="60" t="s">
        <v>8</v>
      </c>
      <c r="F269" s="59"/>
      <c r="G269" s="59"/>
      <c r="H269" s="59"/>
      <c r="I269" s="61">
        <f t="shared" si="27"/>
        <v>0</v>
      </c>
      <c r="J269" s="36">
        <f t="shared" si="28"/>
        <v>0</v>
      </c>
      <c r="K269" s="36">
        <f t="shared" si="29"/>
        <v>0</v>
      </c>
      <c r="L269" s="36">
        <f t="shared" si="30"/>
        <v>0</v>
      </c>
      <c r="M269" s="36">
        <f t="shared" si="31"/>
        <v>0</v>
      </c>
      <c r="N269" s="36">
        <f t="shared" si="32"/>
        <v>0</v>
      </c>
      <c r="O269" s="36">
        <f t="shared" si="33"/>
        <v>0</v>
      </c>
      <c r="P269" s="36">
        <f t="shared" si="34"/>
        <v>1</v>
      </c>
      <c r="Q269" s="49"/>
    </row>
    <row r="270" spans="1:17" ht="19.5" x14ac:dyDescent="0.4">
      <c r="A270" s="56">
        <v>256</v>
      </c>
      <c r="B270" s="56" t="s">
        <v>294</v>
      </c>
      <c r="C270" s="57" t="s">
        <v>8</v>
      </c>
      <c r="D270" s="58"/>
      <c r="E270" s="60" t="s">
        <v>8</v>
      </c>
      <c r="F270" s="59"/>
      <c r="G270" s="59"/>
      <c r="H270" s="59"/>
      <c r="I270" s="61">
        <f t="shared" si="27"/>
        <v>0</v>
      </c>
      <c r="J270" s="36">
        <f t="shared" si="28"/>
        <v>0</v>
      </c>
      <c r="K270" s="36">
        <f t="shared" si="29"/>
        <v>0</v>
      </c>
      <c r="L270" s="36">
        <f t="shared" si="30"/>
        <v>1</v>
      </c>
      <c r="M270" s="36">
        <f t="shared" si="31"/>
        <v>0</v>
      </c>
      <c r="N270" s="36">
        <f t="shared" si="32"/>
        <v>0</v>
      </c>
      <c r="O270" s="36">
        <f t="shared" si="33"/>
        <v>0</v>
      </c>
      <c r="P270" s="36">
        <f t="shared" si="34"/>
        <v>0</v>
      </c>
      <c r="Q270" s="49"/>
    </row>
    <row r="271" spans="1:17" ht="19.5" x14ac:dyDescent="0.4">
      <c r="A271" s="56">
        <v>257</v>
      </c>
      <c r="B271" s="56" t="s">
        <v>295</v>
      </c>
      <c r="C271" s="57" t="s">
        <v>8</v>
      </c>
      <c r="D271" s="58"/>
      <c r="E271" s="60" t="s">
        <v>8</v>
      </c>
      <c r="F271" s="59"/>
      <c r="G271" s="59"/>
      <c r="H271" s="59"/>
      <c r="I271" s="61">
        <f t="shared" si="27"/>
        <v>0</v>
      </c>
      <c r="J271" s="36">
        <f t="shared" si="28"/>
        <v>0</v>
      </c>
      <c r="K271" s="36">
        <f t="shared" si="29"/>
        <v>0</v>
      </c>
      <c r="L271" s="36">
        <f t="shared" si="30"/>
        <v>1</v>
      </c>
      <c r="M271" s="36">
        <f t="shared" si="31"/>
        <v>0</v>
      </c>
      <c r="N271" s="36">
        <f t="shared" si="32"/>
        <v>0</v>
      </c>
      <c r="O271" s="36">
        <f t="shared" si="33"/>
        <v>0</v>
      </c>
      <c r="P271" s="36">
        <f t="shared" si="34"/>
        <v>0</v>
      </c>
      <c r="Q271" s="49"/>
    </row>
    <row r="272" spans="1:17" ht="19.5" x14ac:dyDescent="0.4">
      <c r="A272" s="56">
        <v>258</v>
      </c>
      <c r="B272" s="56" t="s">
        <v>296</v>
      </c>
      <c r="C272" s="57"/>
      <c r="D272" s="58"/>
      <c r="E272" s="60" t="s">
        <v>8</v>
      </c>
      <c r="F272" s="59"/>
      <c r="G272" s="59"/>
      <c r="H272" s="59"/>
      <c r="I272" s="61">
        <f t="shared" ref="I272:I333" si="35">IF(AND(COUNTIF(F272,"Y"),COUNTIF(C272,"Y")), 1, 0)</f>
        <v>0</v>
      </c>
      <c r="J272" s="36">
        <f t="shared" ref="J272:J333" si="36">IF(AND(COUNTIF(G272,"Y"),COUNTIF(C272,"Y")), 1, 0)</f>
        <v>0</v>
      </c>
      <c r="K272" s="36">
        <f t="shared" ref="K272:K333" si="37">IF(AND(COUNTIF(H272,"Y"),COUNTIF(C272,"Y")), 1, 0)</f>
        <v>0</v>
      </c>
      <c r="L272" s="36">
        <f t="shared" ref="L272:L333" si="38">IF(AND(COUNTIF(E272,"Y"),COUNTIF(C272,"Y")), 1, 0)</f>
        <v>0</v>
      </c>
      <c r="M272" s="36">
        <f t="shared" ref="M272:M333" si="39">IF(AND(COUNTIF(F272,"Y"),COUNTIF(C272,"")), 1, 0)</f>
        <v>0</v>
      </c>
      <c r="N272" s="36">
        <f t="shared" ref="N272:N333" si="40">IF(AND(COUNTIF(G272,"Y"),COUNTIF(C272,"")), 1, 0)</f>
        <v>0</v>
      </c>
      <c r="O272" s="36">
        <f t="shared" ref="O272:O333" si="41">IF(AND(COUNTIF(H272,"Y"),COUNTIF(C272,"")), 1, 0)</f>
        <v>0</v>
      </c>
      <c r="P272" s="36">
        <f t="shared" ref="P272:P333" si="42">IF(AND(COUNTIF(E272,"Y"),COUNTIF(C272,"")), 1, 0)</f>
        <v>1</v>
      </c>
      <c r="Q272" s="49"/>
    </row>
    <row r="273" spans="1:17" ht="19.5" x14ac:dyDescent="0.4">
      <c r="A273" s="56">
        <v>259</v>
      </c>
      <c r="B273" s="56" t="s">
        <v>297</v>
      </c>
      <c r="C273" s="57" t="s">
        <v>8</v>
      </c>
      <c r="D273" s="58"/>
      <c r="E273" s="60" t="s">
        <v>8</v>
      </c>
      <c r="F273" s="59"/>
      <c r="G273" s="59"/>
      <c r="H273" s="59"/>
      <c r="I273" s="61">
        <f t="shared" si="35"/>
        <v>0</v>
      </c>
      <c r="J273" s="36">
        <f t="shared" si="36"/>
        <v>0</v>
      </c>
      <c r="K273" s="36">
        <f t="shared" si="37"/>
        <v>0</v>
      </c>
      <c r="L273" s="36">
        <f t="shared" si="38"/>
        <v>1</v>
      </c>
      <c r="M273" s="36">
        <f t="shared" si="39"/>
        <v>0</v>
      </c>
      <c r="N273" s="36">
        <f t="shared" si="40"/>
        <v>0</v>
      </c>
      <c r="O273" s="36">
        <f t="shared" si="41"/>
        <v>0</v>
      </c>
      <c r="P273" s="36">
        <f t="shared" si="42"/>
        <v>0</v>
      </c>
      <c r="Q273" s="49"/>
    </row>
    <row r="274" spans="1:17" ht="19.5" x14ac:dyDescent="0.4">
      <c r="A274" s="56">
        <v>260</v>
      </c>
      <c r="B274" s="56" t="s">
        <v>298</v>
      </c>
      <c r="C274" s="57" t="s">
        <v>8</v>
      </c>
      <c r="D274" s="58"/>
      <c r="E274" s="60" t="s">
        <v>8</v>
      </c>
      <c r="F274" s="59"/>
      <c r="G274" s="59"/>
      <c r="H274" s="59"/>
      <c r="I274" s="61">
        <f t="shared" si="35"/>
        <v>0</v>
      </c>
      <c r="J274" s="36">
        <f t="shared" si="36"/>
        <v>0</v>
      </c>
      <c r="K274" s="36">
        <f t="shared" si="37"/>
        <v>0</v>
      </c>
      <c r="L274" s="36">
        <f t="shared" si="38"/>
        <v>1</v>
      </c>
      <c r="M274" s="36">
        <f t="shared" si="39"/>
        <v>0</v>
      </c>
      <c r="N274" s="36">
        <f t="shared" si="40"/>
        <v>0</v>
      </c>
      <c r="O274" s="36">
        <f t="shared" si="41"/>
        <v>0</v>
      </c>
      <c r="P274" s="36">
        <f t="shared" si="42"/>
        <v>0</v>
      </c>
      <c r="Q274" s="49"/>
    </row>
    <row r="275" spans="1:17" ht="19.5" x14ac:dyDescent="0.4">
      <c r="A275" s="56">
        <v>261</v>
      </c>
      <c r="B275" s="56" t="s">
        <v>299</v>
      </c>
      <c r="C275" s="57"/>
      <c r="D275" s="58"/>
      <c r="E275" s="60" t="s">
        <v>8</v>
      </c>
      <c r="F275" s="59"/>
      <c r="G275" s="59"/>
      <c r="H275" s="59"/>
      <c r="I275" s="61">
        <f t="shared" si="35"/>
        <v>0</v>
      </c>
      <c r="J275" s="36">
        <f t="shared" si="36"/>
        <v>0</v>
      </c>
      <c r="K275" s="36">
        <f t="shared" si="37"/>
        <v>0</v>
      </c>
      <c r="L275" s="36">
        <f t="shared" si="38"/>
        <v>0</v>
      </c>
      <c r="M275" s="36">
        <f t="shared" si="39"/>
        <v>0</v>
      </c>
      <c r="N275" s="36">
        <f t="shared" si="40"/>
        <v>0</v>
      </c>
      <c r="O275" s="36">
        <f t="shared" si="41"/>
        <v>0</v>
      </c>
      <c r="P275" s="36">
        <f t="shared" si="42"/>
        <v>1</v>
      </c>
      <c r="Q275" s="49"/>
    </row>
    <row r="276" spans="1:17" ht="19.5" x14ac:dyDescent="0.4">
      <c r="A276" s="56">
        <v>262</v>
      </c>
      <c r="B276" s="56" t="s">
        <v>300</v>
      </c>
      <c r="C276" s="57"/>
      <c r="D276" s="58"/>
      <c r="E276" s="60" t="s">
        <v>8</v>
      </c>
      <c r="F276" s="59"/>
      <c r="G276" s="59"/>
      <c r="H276" s="59"/>
      <c r="I276" s="61">
        <f t="shared" si="35"/>
        <v>0</v>
      </c>
      <c r="J276" s="36">
        <f t="shared" si="36"/>
        <v>0</v>
      </c>
      <c r="K276" s="36">
        <f t="shared" si="37"/>
        <v>0</v>
      </c>
      <c r="L276" s="36">
        <f t="shared" si="38"/>
        <v>0</v>
      </c>
      <c r="M276" s="36">
        <f t="shared" si="39"/>
        <v>0</v>
      </c>
      <c r="N276" s="36">
        <f t="shared" si="40"/>
        <v>0</v>
      </c>
      <c r="O276" s="36">
        <f t="shared" si="41"/>
        <v>0</v>
      </c>
      <c r="P276" s="36">
        <f t="shared" si="42"/>
        <v>1</v>
      </c>
      <c r="Q276" s="49"/>
    </row>
    <row r="277" spans="1:17" ht="19.5" x14ac:dyDescent="0.4">
      <c r="A277" s="56">
        <v>263</v>
      </c>
      <c r="B277" s="56" t="s">
        <v>301</v>
      </c>
      <c r="C277" s="57"/>
      <c r="D277" s="58"/>
      <c r="E277" s="60" t="s">
        <v>8</v>
      </c>
      <c r="F277" s="59"/>
      <c r="G277" s="59"/>
      <c r="H277" s="59"/>
      <c r="I277" s="61">
        <f t="shared" si="35"/>
        <v>0</v>
      </c>
      <c r="J277" s="36">
        <f t="shared" si="36"/>
        <v>0</v>
      </c>
      <c r="K277" s="36">
        <f t="shared" si="37"/>
        <v>0</v>
      </c>
      <c r="L277" s="36">
        <f t="shared" si="38"/>
        <v>0</v>
      </c>
      <c r="M277" s="36">
        <f t="shared" si="39"/>
        <v>0</v>
      </c>
      <c r="N277" s="36">
        <f t="shared" si="40"/>
        <v>0</v>
      </c>
      <c r="O277" s="36">
        <f t="shared" si="41"/>
        <v>0</v>
      </c>
      <c r="P277" s="36">
        <f t="shared" si="42"/>
        <v>1</v>
      </c>
      <c r="Q277" s="49"/>
    </row>
    <row r="278" spans="1:17" ht="19.5" x14ac:dyDescent="0.4">
      <c r="A278" s="56">
        <v>264</v>
      </c>
      <c r="B278" s="56" t="s">
        <v>302</v>
      </c>
      <c r="C278" s="57"/>
      <c r="D278" s="58"/>
      <c r="E278" s="60" t="s">
        <v>8</v>
      </c>
      <c r="F278" s="59"/>
      <c r="G278" s="59"/>
      <c r="H278" s="59"/>
      <c r="I278" s="61">
        <f t="shared" si="35"/>
        <v>0</v>
      </c>
      <c r="J278" s="36">
        <f t="shared" si="36"/>
        <v>0</v>
      </c>
      <c r="K278" s="36">
        <f t="shared" si="37"/>
        <v>0</v>
      </c>
      <c r="L278" s="36">
        <f t="shared" si="38"/>
        <v>0</v>
      </c>
      <c r="M278" s="36">
        <f t="shared" si="39"/>
        <v>0</v>
      </c>
      <c r="N278" s="36">
        <f t="shared" si="40"/>
        <v>0</v>
      </c>
      <c r="O278" s="36">
        <f t="shared" si="41"/>
        <v>0</v>
      </c>
      <c r="P278" s="36">
        <f t="shared" si="42"/>
        <v>1</v>
      </c>
      <c r="Q278" s="49"/>
    </row>
    <row r="279" spans="1:17" ht="19.5" x14ac:dyDescent="0.4">
      <c r="A279" s="56">
        <v>265</v>
      </c>
      <c r="B279" s="56" t="s">
        <v>303</v>
      </c>
      <c r="C279" s="57"/>
      <c r="D279" s="58"/>
      <c r="E279" s="60" t="s">
        <v>8</v>
      </c>
      <c r="F279" s="59"/>
      <c r="G279" s="59"/>
      <c r="H279" s="59"/>
      <c r="I279" s="61">
        <f t="shared" si="35"/>
        <v>0</v>
      </c>
      <c r="J279" s="36">
        <f t="shared" si="36"/>
        <v>0</v>
      </c>
      <c r="K279" s="36">
        <f t="shared" si="37"/>
        <v>0</v>
      </c>
      <c r="L279" s="36">
        <f t="shared" si="38"/>
        <v>0</v>
      </c>
      <c r="M279" s="36">
        <f t="shared" si="39"/>
        <v>0</v>
      </c>
      <c r="N279" s="36">
        <f t="shared" si="40"/>
        <v>0</v>
      </c>
      <c r="O279" s="36">
        <f t="shared" si="41"/>
        <v>0</v>
      </c>
      <c r="P279" s="36">
        <f t="shared" si="42"/>
        <v>1</v>
      </c>
      <c r="Q279" s="49"/>
    </row>
    <row r="280" spans="1:17" ht="19.5" x14ac:dyDescent="0.4">
      <c r="A280" s="56">
        <v>266</v>
      </c>
      <c r="B280" s="56" t="s">
        <v>304</v>
      </c>
      <c r="C280" s="57"/>
      <c r="D280" s="58"/>
      <c r="E280" s="60" t="s">
        <v>8</v>
      </c>
      <c r="F280" s="59"/>
      <c r="G280" s="59"/>
      <c r="H280" s="59"/>
      <c r="I280" s="61">
        <f t="shared" si="35"/>
        <v>0</v>
      </c>
      <c r="J280" s="36">
        <f t="shared" si="36"/>
        <v>0</v>
      </c>
      <c r="K280" s="36">
        <f t="shared" si="37"/>
        <v>0</v>
      </c>
      <c r="L280" s="36">
        <f t="shared" si="38"/>
        <v>0</v>
      </c>
      <c r="M280" s="36">
        <f t="shared" si="39"/>
        <v>0</v>
      </c>
      <c r="N280" s="36">
        <f t="shared" si="40"/>
        <v>0</v>
      </c>
      <c r="O280" s="36">
        <f t="shared" si="41"/>
        <v>0</v>
      </c>
      <c r="P280" s="36">
        <f t="shared" si="42"/>
        <v>1</v>
      </c>
      <c r="Q280" s="49"/>
    </row>
    <row r="281" spans="1:17" ht="19.5" x14ac:dyDescent="0.4">
      <c r="A281" s="56">
        <v>267</v>
      </c>
      <c r="B281" s="56" t="s">
        <v>305</v>
      </c>
      <c r="C281" s="57" t="s">
        <v>8</v>
      </c>
      <c r="D281" s="58"/>
      <c r="E281" s="60" t="s">
        <v>8</v>
      </c>
      <c r="F281" s="59"/>
      <c r="G281" s="59"/>
      <c r="H281" s="59"/>
      <c r="I281" s="61">
        <f t="shared" si="35"/>
        <v>0</v>
      </c>
      <c r="J281" s="36">
        <f t="shared" si="36"/>
        <v>0</v>
      </c>
      <c r="K281" s="36">
        <f t="shared" si="37"/>
        <v>0</v>
      </c>
      <c r="L281" s="36">
        <f t="shared" si="38"/>
        <v>1</v>
      </c>
      <c r="M281" s="36">
        <f t="shared" si="39"/>
        <v>0</v>
      </c>
      <c r="N281" s="36">
        <f t="shared" si="40"/>
        <v>0</v>
      </c>
      <c r="O281" s="36">
        <f t="shared" si="41"/>
        <v>0</v>
      </c>
      <c r="P281" s="36">
        <f t="shared" si="42"/>
        <v>0</v>
      </c>
      <c r="Q281" s="49"/>
    </row>
    <row r="282" spans="1:17" ht="19.5" x14ac:dyDescent="0.4">
      <c r="A282" s="56">
        <v>268</v>
      </c>
      <c r="B282" s="56" t="s">
        <v>306</v>
      </c>
      <c r="C282" s="57" t="s">
        <v>8</v>
      </c>
      <c r="D282" s="58"/>
      <c r="E282" s="60" t="s">
        <v>8</v>
      </c>
      <c r="F282" s="59"/>
      <c r="G282" s="59"/>
      <c r="H282" s="59"/>
      <c r="I282" s="61">
        <f t="shared" si="35"/>
        <v>0</v>
      </c>
      <c r="J282" s="36">
        <f t="shared" si="36"/>
        <v>0</v>
      </c>
      <c r="K282" s="36">
        <f t="shared" si="37"/>
        <v>0</v>
      </c>
      <c r="L282" s="36">
        <f t="shared" si="38"/>
        <v>1</v>
      </c>
      <c r="M282" s="36">
        <f t="shared" si="39"/>
        <v>0</v>
      </c>
      <c r="N282" s="36">
        <f t="shared" si="40"/>
        <v>0</v>
      </c>
      <c r="O282" s="36">
        <f t="shared" si="41"/>
        <v>0</v>
      </c>
      <c r="P282" s="36">
        <f t="shared" si="42"/>
        <v>0</v>
      </c>
      <c r="Q282" s="49"/>
    </row>
    <row r="283" spans="1:17" ht="19.5" x14ac:dyDescent="0.4">
      <c r="A283" s="56">
        <v>269</v>
      </c>
      <c r="B283" s="56" t="s">
        <v>307</v>
      </c>
      <c r="C283" s="57"/>
      <c r="D283" s="58"/>
      <c r="E283" s="60" t="s">
        <v>8</v>
      </c>
      <c r="F283" s="59"/>
      <c r="G283" s="59"/>
      <c r="H283" s="59"/>
      <c r="I283" s="61">
        <f t="shared" si="35"/>
        <v>0</v>
      </c>
      <c r="J283" s="36">
        <f t="shared" si="36"/>
        <v>0</v>
      </c>
      <c r="K283" s="36">
        <f t="shared" si="37"/>
        <v>0</v>
      </c>
      <c r="L283" s="36">
        <f t="shared" si="38"/>
        <v>0</v>
      </c>
      <c r="M283" s="36">
        <f t="shared" si="39"/>
        <v>0</v>
      </c>
      <c r="N283" s="36">
        <f t="shared" si="40"/>
        <v>0</v>
      </c>
      <c r="O283" s="36">
        <f t="shared" si="41"/>
        <v>0</v>
      </c>
      <c r="P283" s="36">
        <f t="shared" si="42"/>
        <v>1</v>
      </c>
      <c r="Q283" s="49"/>
    </row>
    <row r="284" spans="1:17" ht="19.5" x14ac:dyDescent="0.4">
      <c r="A284" s="56">
        <v>270</v>
      </c>
      <c r="B284" s="56" t="s">
        <v>308</v>
      </c>
      <c r="C284" s="57" t="s">
        <v>8</v>
      </c>
      <c r="D284" s="58"/>
      <c r="E284" s="60" t="s">
        <v>8</v>
      </c>
      <c r="F284" s="59"/>
      <c r="G284" s="59"/>
      <c r="H284" s="59"/>
      <c r="I284" s="61">
        <f t="shared" si="35"/>
        <v>0</v>
      </c>
      <c r="J284" s="36">
        <f t="shared" si="36"/>
        <v>0</v>
      </c>
      <c r="K284" s="36">
        <f t="shared" si="37"/>
        <v>0</v>
      </c>
      <c r="L284" s="36">
        <f t="shared" si="38"/>
        <v>1</v>
      </c>
      <c r="M284" s="36">
        <f t="shared" si="39"/>
        <v>0</v>
      </c>
      <c r="N284" s="36">
        <f t="shared" si="40"/>
        <v>0</v>
      </c>
      <c r="O284" s="36">
        <f t="shared" si="41"/>
        <v>0</v>
      </c>
      <c r="P284" s="36">
        <f t="shared" si="42"/>
        <v>0</v>
      </c>
      <c r="Q284" s="49"/>
    </row>
    <row r="285" spans="1:17" ht="19.5" x14ac:dyDescent="0.4">
      <c r="A285" s="56">
        <v>271</v>
      </c>
      <c r="B285" s="56" t="s">
        <v>309</v>
      </c>
      <c r="C285" s="57" t="s">
        <v>8</v>
      </c>
      <c r="D285" s="58"/>
      <c r="E285" s="60" t="s">
        <v>8</v>
      </c>
      <c r="F285" s="59"/>
      <c r="G285" s="59"/>
      <c r="H285" s="59"/>
      <c r="I285" s="61">
        <f t="shared" si="35"/>
        <v>0</v>
      </c>
      <c r="J285" s="36">
        <f t="shared" si="36"/>
        <v>0</v>
      </c>
      <c r="K285" s="36">
        <f t="shared" si="37"/>
        <v>0</v>
      </c>
      <c r="L285" s="36">
        <f t="shared" si="38"/>
        <v>1</v>
      </c>
      <c r="M285" s="36">
        <f t="shared" si="39"/>
        <v>0</v>
      </c>
      <c r="N285" s="36">
        <f t="shared" si="40"/>
        <v>0</v>
      </c>
      <c r="O285" s="36">
        <f t="shared" si="41"/>
        <v>0</v>
      </c>
      <c r="P285" s="36">
        <f t="shared" si="42"/>
        <v>0</v>
      </c>
      <c r="Q285" s="49"/>
    </row>
    <row r="286" spans="1:17" ht="19.5" x14ac:dyDescent="0.4">
      <c r="A286" s="56">
        <v>272</v>
      </c>
      <c r="B286" s="56" t="s">
        <v>310</v>
      </c>
      <c r="C286" s="57"/>
      <c r="D286" s="58" t="s">
        <v>8</v>
      </c>
      <c r="E286" s="60" t="s">
        <v>8</v>
      </c>
      <c r="F286" s="59"/>
      <c r="G286" s="59"/>
      <c r="H286" s="59"/>
      <c r="I286" s="61">
        <f t="shared" si="35"/>
        <v>0</v>
      </c>
      <c r="J286" s="36">
        <f t="shared" si="36"/>
        <v>0</v>
      </c>
      <c r="K286" s="36">
        <f t="shared" si="37"/>
        <v>0</v>
      </c>
      <c r="L286" s="36">
        <f t="shared" si="38"/>
        <v>0</v>
      </c>
      <c r="M286" s="36">
        <f t="shared" si="39"/>
        <v>0</v>
      </c>
      <c r="N286" s="36">
        <f t="shared" si="40"/>
        <v>0</v>
      </c>
      <c r="O286" s="36">
        <f t="shared" si="41"/>
        <v>0</v>
      </c>
      <c r="P286" s="36">
        <f t="shared" si="42"/>
        <v>1</v>
      </c>
      <c r="Q286" s="49"/>
    </row>
    <row r="287" spans="1:17" ht="19.5" x14ac:dyDescent="0.4">
      <c r="A287" s="56">
        <v>273</v>
      </c>
      <c r="B287" s="56" t="s">
        <v>311</v>
      </c>
      <c r="C287" s="57"/>
      <c r="D287" s="58"/>
      <c r="E287" s="60" t="s">
        <v>8</v>
      </c>
      <c r="F287" s="59"/>
      <c r="G287" s="59"/>
      <c r="H287" s="59"/>
      <c r="I287" s="61">
        <f t="shared" si="35"/>
        <v>0</v>
      </c>
      <c r="J287" s="36">
        <f t="shared" si="36"/>
        <v>0</v>
      </c>
      <c r="K287" s="36">
        <f t="shared" si="37"/>
        <v>0</v>
      </c>
      <c r="L287" s="36">
        <f t="shared" si="38"/>
        <v>0</v>
      </c>
      <c r="M287" s="36">
        <f t="shared" si="39"/>
        <v>0</v>
      </c>
      <c r="N287" s="36">
        <f t="shared" si="40"/>
        <v>0</v>
      </c>
      <c r="O287" s="36">
        <f t="shared" si="41"/>
        <v>0</v>
      </c>
      <c r="P287" s="36">
        <f t="shared" si="42"/>
        <v>1</v>
      </c>
      <c r="Q287" s="49"/>
    </row>
    <row r="288" spans="1:17" ht="19.5" x14ac:dyDescent="0.4">
      <c r="A288" s="56">
        <v>274</v>
      </c>
      <c r="B288" s="56" t="s">
        <v>312</v>
      </c>
      <c r="C288" s="57"/>
      <c r="D288" s="58"/>
      <c r="E288" s="60" t="s">
        <v>8</v>
      </c>
      <c r="F288" s="59"/>
      <c r="G288" s="59"/>
      <c r="H288" s="59"/>
      <c r="I288" s="61">
        <f t="shared" si="35"/>
        <v>0</v>
      </c>
      <c r="J288" s="36">
        <f t="shared" si="36"/>
        <v>0</v>
      </c>
      <c r="K288" s="36">
        <f t="shared" si="37"/>
        <v>0</v>
      </c>
      <c r="L288" s="36">
        <f t="shared" si="38"/>
        <v>0</v>
      </c>
      <c r="M288" s="36">
        <f t="shared" si="39"/>
        <v>0</v>
      </c>
      <c r="N288" s="36">
        <f t="shared" si="40"/>
        <v>0</v>
      </c>
      <c r="O288" s="36">
        <f t="shared" si="41"/>
        <v>0</v>
      </c>
      <c r="P288" s="36">
        <f t="shared" si="42"/>
        <v>1</v>
      </c>
      <c r="Q288" s="49"/>
    </row>
    <row r="289" spans="1:17" ht="19.5" x14ac:dyDescent="0.4">
      <c r="A289" s="56">
        <v>275</v>
      </c>
      <c r="B289" s="56" t="s">
        <v>313</v>
      </c>
      <c r="C289" s="57" t="s">
        <v>8</v>
      </c>
      <c r="D289" s="58"/>
      <c r="E289" s="60" t="s">
        <v>8</v>
      </c>
      <c r="F289" s="59"/>
      <c r="G289" s="59"/>
      <c r="H289" s="59"/>
      <c r="I289" s="61">
        <f t="shared" si="35"/>
        <v>0</v>
      </c>
      <c r="J289" s="36">
        <f t="shared" si="36"/>
        <v>0</v>
      </c>
      <c r="K289" s="36">
        <f t="shared" si="37"/>
        <v>0</v>
      </c>
      <c r="L289" s="36">
        <f t="shared" si="38"/>
        <v>1</v>
      </c>
      <c r="M289" s="36">
        <f t="shared" si="39"/>
        <v>0</v>
      </c>
      <c r="N289" s="36">
        <f t="shared" si="40"/>
        <v>0</v>
      </c>
      <c r="O289" s="36">
        <f t="shared" si="41"/>
        <v>0</v>
      </c>
      <c r="P289" s="36">
        <f t="shared" si="42"/>
        <v>0</v>
      </c>
      <c r="Q289" s="49"/>
    </row>
    <row r="290" spans="1:17" ht="19.5" x14ac:dyDescent="0.4">
      <c r="A290" s="56">
        <v>276</v>
      </c>
      <c r="B290" s="56" t="s">
        <v>314</v>
      </c>
      <c r="C290" s="57" t="s">
        <v>8</v>
      </c>
      <c r="D290" s="58"/>
      <c r="E290" s="60" t="s">
        <v>8</v>
      </c>
      <c r="F290" s="59"/>
      <c r="G290" s="59"/>
      <c r="H290" s="59"/>
      <c r="I290" s="61">
        <f t="shared" si="35"/>
        <v>0</v>
      </c>
      <c r="J290" s="36">
        <f t="shared" si="36"/>
        <v>0</v>
      </c>
      <c r="K290" s="36">
        <f t="shared" si="37"/>
        <v>0</v>
      </c>
      <c r="L290" s="36">
        <f t="shared" si="38"/>
        <v>1</v>
      </c>
      <c r="M290" s="36">
        <f t="shared" si="39"/>
        <v>0</v>
      </c>
      <c r="N290" s="36">
        <f t="shared" si="40"/>
        <v>0</v>
      </c>
      <c r="O290" s="36">
        <f t="shared" si="41"/>
        <v>0</v>
      </c>
      <c r="P290" s="36">
        <f t="shared" si="42"/>
        <v>0</v>
      </c>
      <c r="Q290" s="49"/>
    </row>
    <row r="291" spans="1:17" ht="19.5" x14ac:dyDescent="0.4">
      <c r="A291" s="56">
        <v>277</v>
      </c>
      <c r="B291" s="56" t="s">
        <v>315</v>
      </c>
      <c r="C291" s="57"/>
      <c r="D291" s="58"/>
      <c r="E291" s="60" t="s">
        <v>8</v>
      </c>
      <c r="F291" s="59"/>
      <c r="G291" s="59"/>
      <c r="H291" s="59"/>
      <c r="I291" s="61">
        <f t="shared" si="35"/>
        <v>0</v>
      </c>
      <c r="J291" s="36">
        <f t="shared" si="36"/>
        <v>0</v>
      </c>
      <c r="K291" s="36">
        <f t="shared" si="37"/>
        <v>0</v>
      </c>
      <c r="L291" s="36">
        <f t="shared" si="38"/>
        <v>0</v>
      </c>
      <c r="M291" s="36">
        <f t="shared" si="39"/>
        <v>0</v>
      </c>
      <c r="N291" s="36">
        <f t="shared" si="40"/>
        <v>0</v>
      </c>
      <c r="O291" s="36">
        <f t="shared" si="41"/>
        <v>0</v>
      </c>
      <c r="P291" s="36">
        <f t="shared" si="42"/>
        <v>1</v>
      </c>
      <c r="Q291" s="49"/>
    </row>
    <row r="292" spans="1:17" ht="19.5" x14ac:dyDescent="0.4">
      <c r="A292" s="56">
        <v>278</v>
      </c>
      <c r="B292" s="56" t="s">
        <v>316</v>
      </c>
      <c r="C292" s="57"/>
      <c r="D292" s="58"/>
      <c r="E292" s="60" t="s">
        <v>8</v>
      </c>
      <c r="F292" s="59"/>
      <c r="G292" s="59"/>
      <c r="H292" s="59"/>
      <c r="I292" s="61">
        <f t="shared" si="35"/>
        <v>0</v>
      </c>
      <c r="J292" s="36">
        <f t="shared" si="36"/>
        <v>0</v>
      </c>
      <c r="K292" s="36">
        <f t="shared" si="37"/>
        <v>0</v>
      </c>
      <c r="L292" s="36">
        <f t="shared" si="38"/>
        <v>0</v>
      </c>
      <c r="M292" s="36">
        <f t="shared" si="39"/>
        <v>0</v>
      </c>
      <c r="N292" s="36">
        <f t="shared" si="40"/>
        <v>0</v>
      </c>
      <c r="O292" s="36">
        <f t="shared" si="41"/>
        <v>0</v>
      </c>
      <c r="P292" s="36">
        <f t="shared" si="42"/>
        <v>1</v>
      </c>
      <c r="Q292" s="49"/>
    </row>
    <row r="293" spans="1:17" ht="19.5" x14ac:dyDescent="0.4">
      <c r="A293" s="56">
        <v>279</v>
      </c>
      <c r="B293" s="56" t="s">
        <v>317</v>
      </c>
      <c r="C293" s="57" t="s">
        <v>8</v>
      </c>
      <c r="D293" s="58"/>
      <c r="E293" s="60" t="s">
        <v>8</v>
      </c>
      <c r="F293" s="59"/>
      <c r="G293" s="59"/>
      <c r="H293" s="59"/>
      <c r="I293" s="61">
        <f t="shared" si="35"/>
        <v>0</v>
      </c>
      <c r="J293" s="36">
        <f t="shared" si="36"/>
        <v>0</v>
      </c>
      <c r="K293" s="36">
        <f t="shared" si="37"/>
        <v>0</v>
      </c>
      <c r="L293" s="36">
        <f t="shared" si="38"/>
        <v>1</v>
      </c>
      <c r="M293" s="36">
        <f t="shared" si="39"/>
        <v>0</v>
      </c>
      <c r="N293" s="36">
        <f t="shared" si="40"/>
        <v>0</v>
      </c>
      <c r="O293" s="36">
        <f t="shared" si="41"/>
        <v>0</v>
      </c>
      <c r="P293" s="36">
        <f t="shared" si="42"/>
        <v>0</v>
      </c>
      <c r="Q293" s="49"/>
    </row>
    <row r="294" spans="1:17" ht="19.5" x14ac:dyDescent="0.4">
      <c r="A294" s="56">
        <v>280</v>
      </c>
      <c r="B294" s="56" t="s">
        <v>318</v>
      </c>
      <c r="C294" s="57"/>
      <c r="D294" s="58"/>
      <c r="E294" s="60" t="s">
        <v>8</v>
      </c>
      <c r="F294" s="59"/>
      <c r="G294" s="59"/>
      <c r="H294" s="59"/>
      <c r="I294" s="61">
        <f t="shared" si="35"/>
        <v>0</v>
      </c>
      <c r="J294" s="36">
        <f t="shared" si="36"/>
        <v>0</v>
      </c>
      <c r="K294" s="36">
        <f t="shared" si="37"/>
        <v>0</v>
      </c>
      <c r="L294" s="36">
        <f t="shared" si="38"/>
        <v>0</v>
      </c>
      <c r="M294" s="36">
        <f t="shared" si="39"/>
        <v>0</v>
      </c>
      <c r="N294" s="36">
        <f t="shared" si="40"/>
        <v>0</v>
      </c>
      <c r="O294" s="36">
        <f t="shared" si="41"/>
        <v>0</v>
      </c>
      <c r="P294" s="36">
        <f t="shared" si="42"/>
        <v>1</v>
      </c>
      <c r="Q294" s="49"/>
    </row>
    <row r="295" spans="1:17" ht="19.5" x14ac:dyDescent="0.4">
      <c r="A295" s="56">
        <v>281</v>
      </c>
      <c r="B295" s="56" t="s">
        <v>319</v>
      </c>
      <c r="C295" s="57"/>
      <c r="D295" s="58"/>
      <c r="E295" s="60" t="s">
        <v>8</v>
      </c>
      <c r="F295" s="59"/>
      <c r="G295" s="59"/>
      <c r="H295" s="59"/>
      <c r="I295" s="61">
        <f t="shared" si="35"/>
        <v>0</v>
      </c>
      <c r="J295" s="36">
        <f t="shared" si="36"/>
        <v>0</v>
      </c>
      <c r="K295" s="36">
        <f t="shared" si="37"/>
        <v>0</v>
      </c>
      <c r="L295" s="36">
        <f t="shared" si="38"/>
        <v>0</v>
      </c>
      <c r="M295" s="36">
        <f t="shared" si="39"/>
        <v>0</v>
      </c>
      <c r="N295" s="36">
        <f t="shared" si="40"/>
        <v>0</v>
      </c>
      <c r="O295" s="36">
        <f t="shared" si="41"/>
        <v>0</v>
      </c>
      <c r="P295" s="36">
        <f t="shared" si="42"/>
        <v>1</v>
      </c>
      <c r="Q295" s="49"/>
    </row>
    <row r="296" spans="1:17" ht="19.5" x14ac:dyDescent="0.4">
      <c r="A296" s="56">
        <v>282</v>
      </c>
      <c r="B296" s="56" t="s">
        <v>320</v>
      </c>
      <c r="C296" s="57"/>
      <c r="D296" s="58" t="s">
        <v>8</v>
      </c>
      <c r="E296" s="60" t="s">
        <v>8</v>
      </c>
      <c r="F296" s="59"/>
      <c r="G296" s="59"/>
      <c r="H296" s="59"/>
      <c r="I296" s="61">
        <f t="shared" si="35"/>
        <v>0</v>
      </c>
      <c r="J296" s="36">
        <f t="shared" si="36"/>
        <v>0</v>
      </c>
      <c r="K296" s="36">
        <f t="shared" si="37"/>
        <v>0</v>
      </c>
      <c r="L296" s="36">
        <f t="shared" si="38"/>
        <v>0</v>
      </c>
      <c r="M296" s="36">
        <f t="shared" si="39"/>
        <v>0</v>
      </c>
      <c r="N296" s="36">
        <f t="shared" si="40"/>
        <v>0</v>
      </c>
      <c r="O296" s="36">
        <f t="shared" si="41"/>
        <v>0</v>
      </c>
      <c r="P296" s="36">
        <f t="shared" si="42"/>
        <v>1</v>
      </c>
      <c r="Q296" s="49"/>
    </row>
    <row r="297" spans="1:17" ht="19.5" x14ac:dyDescent="0.4">
      <c r="A297" s="56">
        <v>283</v>
      </c>
      <c r="B297" s="56" t="s">
        <v>321</v>
      </c>
      <c r="C297" s="57"/>
      <c r="D297" s="58" t="s">
        <v>8</v>
      </c>
      <c r="E297" s="60" t="s">
        <v>8</v>
      </c>
      <c r="F297" s="59"/>
      <c r="G297" s="59"/>
      <c r="H297" s="59"/>
      <c r="I297" s="61">
        <f t="shared" si="35"/>
        <v>0</v>
      </c>
      <c r="J297" s="36">
        <f t="shared" si="36"/>
        <v>0</v>
      </c>
      <c r="K297" s="36">
        <f t="shared" si="37"/>
        <v>0</v>
      </c>
      <c r="L297" s="36">
        <f t="shared" si="38"/>
        <v>0</v>
      </c>
      <c r="M297" s="36">
        <f t="shared" si="39"/>
        <v>0</v>
      </c>
      <c r="N297" s="36">
        <f t="shared" si="40"/>
        <v>0</v>
      </c>
      <c r="O297" s="36">
        <f t="shared" si="41"/>
        <v>0</v>
      </c>
      <c r="P297" s="36">
        <f t="shared" si="42"/>
        <v>1</v>
      </c>
      <c r="Q297" s="49"/>
    </row>
    <row r="298" spans="1:17" ht="19.5" x14ac:dyDescent="0.4">
      <c r="A298" s="56">
        <v>284</v>
      </c>
      <c r="B298" s="56" t="s">
        <v>322</v>
      </c>
      <c r="C298" s="57"/>
      <c r="D298" s="58"/>
      <c r="E298" s="60" t="s">
        <v>8</v>
      </c>
      <c r="F298" s="59"/>
      <c r="G298" s="59"/>
      <c r="H298" s="59"/>
      <c r="I298" s="61">
        <f t="shared" si="35"/>
        <v>0</v>
      </c>
      <c r="J298" s="36">
        <f t="shared" si="36"/>
        <v>0</v>
      </c>
      <c r="K298" s="36">
        <f t="shared" si="37"/>
        <v>0</v>
      </c>
      <c r="L298" s="36">
        <f t="shared" si="38"/>
        <v>0</v>
      </c>
      <c r="M298" s="36">
        <f t="shared" si="39"/>
        <v>0</v>
      </c>
      <c r="N298" s="36">
        <f t="shared" si="40"/>
        <v>0</v>
      </c>
      <c r="O298" s="36">
        <f t="shared" si="41"/>
        <v>0</v>
      </c>
      <c r="P298" s="36">
        <f t="shared" si="42"/>
        <v>1</v>
      </c>
      <c r="Q298" s="49"/>
    </row>
    <row r="299" spans="1:17" ht="19.5" x14ac:dyDescent="0.4">
      <c r="A299" s="56">
        <v>285</v>
      </c>
      <c r="B299" s="56" t="s">
        <v>323</v>
      </c>
      <c r="C299" s="57" t="s">
        <v>8</v>
      </c>
      <c r="D299" s="58"/>
      <c r="E299" s="60" t="s">
        <v>8</v>
      </c>
      <c r="F299" s="59"/>
      <c r="G299" s="59"/>
      <c r="H299" s="59"/>
      <c r="I299" s="61">
        <f t="shared" si="35"/>
        <v>0</v>
      </c>
      <c r="J299" s="36">
        <f t="shared" si="36"/>
        <v>0</v>
      </c>
      <c r="K299" s="36">
        <f t="shared" si="37"/>
        <v>0</v>
      </c>
      <c r="L299" s="36">
        <f t="shared" si="38"/>
        <v>1</v>
      </c>
      <c r="M299" s="36">
        <f t="shared" si="39"/>
        <v>0</v>
      </c>
      <c r="N299" s="36">
        <f t="shared" si="40"/>
        <v>0</v>
      </c>
      <c r="O299" s="36">
        <f t="shared" si="41"/>
        <v>0</v>
      </c>
      <c r="P299" s="36">
        <f t="shared" si="42"/>
        <v>0</v>
      </c>
      <c r="Q299" s="49"/>
    </row>
    <row r="300" spans="1:17" ht="19.5" x14ac:dyDescent="0.4">
      <c r="A300" s="56">
        <v>286</v>
      </c>
      <c r="B300" s="56" t="s">
        <v>324</v>
      </c>
      <c r="C300" s="57" t="s">
        <v>8</v>
      </c>
      <c r="D300" s="58"/>
      <c r="E300" s="60" t="s">
        <v>8</v>
      </c>
      <c r="F300" s="59"/>
      <c r="G300" s="59"/>
      <c r="H300" s="59"/>
      <c r="I300" s="61">
        <f t="shared" si="35"/>
        <v>0</v>
      </c>
      <c r="J300" s="36">
        <f t="shared" si="36"/>
        <v>0</v>
      </c>
      <c r="K300" s="36">
        <f t="shared" si="37"/>
        <v>0</v>
      </c>
      <c r="L300" s="36">
        <f t="shared" si="38"/>
        <v>1</v>
      </c>
      <c r="M300" s="36">
        <f t="shared" si="39"/>
        <v>0</v>
      </c>
      <c r="N300" s="36">
        <f t="shared" si="40"/>
        <v>0</v>
      </c>
      <c r="O300" s="36">
        <f t="shared" si="41"/>
        <v>0</v>
      </c>
      <c r="P300" s="36">
        <f t="shared" si="42"/>
        <v>0</v>
      </c>
      <c r="Q300" s="49"/>
    </row>
    <row r="301" spans="1:17" ht="19.5" x14ac:dyDescent="0.4">
      <c r="A301" s="56">
        <v>287</v>
      </c>
      <c r="B301" s="56" t="s">
        <v>325</v>
      </c>
      <c r="C301" s="57"/>
      <c r="D301" s="58"/>
      <c r="E301" s="60" t="s">
        <v>8</v>
      </c>
      <c r="F301" s="59"/>
      <c r="G301" s="59"/>
      <c r="H301" s="59"/>
      <c r="I301" s="61">
        <f t="shared" si="35"/>
        <v>0</v>
      </c>
      <c r="J301" s="36">
        <f t="shared" si="36"/>
        <v>0</v>
      </c>
      <c r="K301" s="36">
        <f t="shared" si="37"/>
        <v>0</v>
      </c>
      <c r="L301" s="36">
        <f t="shared" si="38"/>
        <v>0</v>
      </c>
      <c r="M301" s="36">
        <f t="shared" si="39"/>
        <v>0</v>
      </c>
      <c r="N301" s="36">
        <f t="shared" si="40"/>
        <v>0</v>
      </c>
      <c r="O301" s="36">
        <f t="shared" si="41"/>
        <v>0</v>
      </c>
      <c r="P301" s="36">
        <f t="shared" si="42"/>
        <v>1</v>
      </c>
      <c r="Q301" s="49"/>
    </row>
    <row r="302" spans="1:17" ht="19.5" x14ac:dyDescent="0.4">
      <c r="A302" s="56">
        <v>288</v>
      </c>
      <c r="B302" s="56" t="s">
        <v>326</v>
      </c>
      <c r="C302" s="57" t="s">
        <v>8</v>
      </c>
      <c r="D302" s="58"/>
      <c r="E302" s="60" t="s">
        <v>8</v>
      </c>
      <c r="F302" s="59"/>
      <c r="G302" s="59"/>
      <c r="H302" s="59"/>
      <c r="I302" s="61">
        <f t="shared" si="35"/>
        <v>0</v>
      </c>
      <c r="J302" s="36">
        <f t="shared" si="36"/>
        <v>0</v>
      </c>
      <c r="K302" s="36">
        <f t="shared" si="37"/>
        <v>0</v>
      </c>
      <c r="L302" s="36">
        <f t="shared" si="38"/>
        <v>1</v>
      </c>
      <c r="M302" s="36">
        <f t="shared" si="39"/>
        <v>0</v>
      </c>
      <c r="N302" s="36">
        <f t="shared" si="40"/>
        <v>0</v>
      </c>
      <c r="O302" s="36">
        <f t="shared" si="41"/>
        <v>0</v>
      </c>
      <c r="P302" s="36">
        <f t="shared" si="42"/>
        <v>0</v>
      </c>
      <c r="Q302" s="49"/>
    </row>
    <row r="303" spans="1:17" ht="19.5" x14ac:dyDescent="0.4">
      <c r="A303" s="56">
        <v>289</v>
      </c>
      <c r="B303" s="56" t="s">
        <v>327</v>
      </c>
      <c r="C303" s="57" t="s">
        <v>8</v>
      </c>
      <c r="D303" s="58"/>
      <c r="E303" s="60" t="s">
        <v>8</v>
      </c>
      <c r="F303" s="59"/>
      <c r="G303" s="59"/>
      <c r="H303" s="59"/>
      <c r="I303" s="61">
        <f t="shared" si="35"/>
        <v>0</v>
      </c>
      <c r="J303" s="36">
        <f t="shared" si="36"/>
        <v>0</v>
      </c>
      <c r="K303" s="36">
        <f t="shared" si="37"/>
        <v>0</v>
      </c>
      <c r="L303" s="36">
        <f t="shared" si="38"/>
        <v>1</v>
      </c>
      <c r="M303" s="36">
        <f t="shared" si="39"/>
        <v>0</v>
      </c>
      <c r="N303" s="36">
        <f t="shared" si="40"/>
        <v>0</v>
      </c>
      <c r="O303" s="36">
        <f t="shared" si="41"/>
        <v>0</v>
      </c>
      <c r="P303" s="36">
        <f t="shared" si="42"/>
        <v>0</v>
      </c>
      <c r="Q303" s="49"/>
    </row>
    <row r="304" spans="1:17" ht="19.5" x14ac:dyDescent="0.4">
      <c r="A304" s="56">
        <v>290</v>
      </c>
      <c r="B304" s="56" t="s">
        <v>328</v>
      </c>
      <c r="C304" s="57"/>
      <c r="D304" s="58"/>
      <c r="E304" s="60" t="s">
        <v>8</v>
      </c>
      <c r="F304" s="59"/>
      <c r="G304" s="59"/>
      <c r="H304" s="59"/>
      <c r="I304" s="61">
        <f t="shared" si="35"/>
        <v>0</v>
      </c>
      <c r="J304" s="36">
        <f t="shared" si="36"/>
        <v>0</v>
      </c>
      <c r="K304" s="36">
        <f t="shared" si="37"/>
        <v>0</v>
      </c>
      <c r="L304" s="36">
        <f t="shared" si="38"/>
        <v>0</v>
      </c>
      <c r="M304" s="36">
        <f t="shared" si="39"/>
        <v>0</v>
      </c>
      <c r="N304" s="36">
        <f t="shared" si="40"/>
        <v>0</v>
      </c>
      <c r="O304" s="36">
        <f t="shared" si="41"/>
        <v>0</v>
      </c>
      <c r="P304" s="36">
        <f t="shared" si="42"/>
        <v>1</v>
      </c>
      <c r="Q304" s="49"/>
    </row>
    <row r="305" spans="1:17" ht="19.5" x14ac:dyDescent="0.4">
      <c r="A305" s="56">
        <v>291</v>
      </c>
      <c r="B305" s="56" t="s">
        <v>329</v>
      </c>
      <c r="C305" s="57"/>
      <c r="D305" s="58"/>
      <c r="E305" s="60" t="s">
        <v>8</v>
      </c>
      <c r="F305" s="59"/>
      <c r="G305" s="59"/>
      <c r="H305" s="59"/>
      <c r="I305" s="61">
        <f t="shared" si="35"/>
        <v>0</v>
      </c>
      <c r="J305" s="36">
        <f t="shared" si="36"/>
        <v>0</v>
      </c>
      <c r="K305" s="36">
        <f t="shared" si="37"/>
        <v>0</v>
      </c>
      <c r="L305" s="36">
        <f t="shared" si="38"/>
        <v>0</v>
      </c>
      <c r="M305" s="36">
        <f t="shared" si="39"/>
        <v>0</v>
      </c>
      <c r="N305" s="36">
        <f t="shared" si="40"/>
        <v>0</v>
      </c>
      <c r="O305" s="36">
        <f t="shared" si="41"/>
        <v>0</v>
      </c>
      <c r="P305" s="36">
        <f t="shared" si="42"/>
        <v>1</v>
      </c>
      <c r="Q305" s="49"/>
    </row>
    <row r="306" spans="1:17" ht="19.5" x14ac:dyDescent="0.4">
      <c r="A306" s="56">
        <v>292</v>
      </c>
      <c r="B306" s="56" t="s">
        <v>330</v>
      </c>
      <c r="C306" s="57" t="s">
        <v>8</v>
      </c>
      <c r="D306" s="58"/>
      <c r="E306" s="60" t="s">
        <v>8</v>
      </c>
      <c r="F306" s="59"/>
      <c r="G306" s="59"/>
      <c r="H306" s="59"/>
      <c r="I306" s="61">
        <f t="shared" si="35"/>
        <v>0</v>
      </c>
      <c r="J306" s="36">
        <f t="shared" si="36"/>
        <v>0</v>
      </c>
      <c r="K306" s="36">
        <f t="shared" si="37"/>
        <v>0</v>
      </c>
      <c r="L306" s="36">
        <f t="shared" si="38"/>
        <v>1</v>
      </c>
      <c r="M306" s="36">
        <f t="shared" si="39"/>
        <v>0</v>
      </c>
      <c r="N306" s="36">
        <f t="shared" si="40"/>
        <v>0</v>
      </c>
      <c r="O306" s="36">
        <f t="shared" si="41"/>
        <v>0</v>
      </c>
      <c r="P306" s="36">
        <f t="shared" si="42"/>
        <v>0</v>
      </c>
      <c r="Q306" s="49"/>
    </row>
    <row r="307" spans="1:17" ht="19.5" x14ac:dyDescent="0.4">
      <c r="A307" s="56">
        <v>293</v>
      </c>
      <c r="B307" s="56" t="s">
        <v>331</v>
      </c>
      <c r="C307" s="57"/>
      <c r="D307" s="58"/>
      <c r="E307" s="60" t="s">
        <v>8</v>
      </c>
      <c r="F307" s="59"/>
      <c r="G307" s="59"/>
      <c r="H307" s="59"/>
      <c r="I307" s="61">
        <f t="shared" si="35"/>
        <v>0</v>
      </c>
      <c r="J307" s="36">
        <f t="shared" si="36"/>
        <v>0</v>
      </c>
      <c r="K307" s="36">
        <f t="shared" si="37"/>
        <v>0</v>
      </c>
      <c r="L307" s="36">
        <f t="shared" si="38"/>
        <v>0</v>
      </c>
      <c r="M307" s="36">
        <f t="shared" si="39"/>
        <v>0</v>
      </c>
      <c r="N307" s="36">
        <f t="shared" si="40"/>
        <v>0</v>
      </c>
      <c r="O307" s="36">
        <f t="shared" si="41"/>
        <v>0</v>
      </c>
      <c r="P307" s="36">
        <f t="shared" si="42"/>
        <v>1</v>
      </c>
      <c r="Q307" s="49"/>
    </row>
    <row r="308" spans="1:17" ht="19.5" x14ac:dyDescent="0.4">
      <c r="A308" s="56">
        <v>294</v>
      </c>
      <c r="B308" s="56" t="s">
        <v>332</v>
      </c>
      <c r="C308" s="57"/>
      <c r="D308" s="58"/>
      <c r="E308" s="60" t="s">
        <v>8</v>
      </c>
      <c r="F308" s="59"/>
      <c r="G308" s="59"/>
      <c r="H308" s="59"/>
      <c r="I308" s="61">
        <f t="shared" si="35"/>
        <v>0</v>
      </c>
      <c r="J308" s="36">
        <f t="shared" si="36"/>
        <v>0</v>
      </c>
      <c r="K308" s="36">
        <f t="shared" si="37"/>
        <v>0</v>
      </c>
      <c r="L308" s="36">
        <f t="shared" si="38"/>
        <v>0</v>
      </c>
      <c r="M308" s="36">
        <f t="shared" si="39"/>
        <v>0</v>
      </c>
      <c r="N308" s="36">
        <f t="shared" si="40"/>
        <v>0</v>
      </c>
      <c r="O308" s="36">
        <f t="shared" si="41"/>
        <v>0</v>
      </c>
      <c r="P308" s="36">
        <f t="shared" si="42"/>
        <v>1</v>
      </c>
      <c r="Q308" s="49"/>
    </row>
    <row r="309" spans="1:17" ht="19.5" x14ac:dyDescent="0.4">
      <c r="A309" s="56">
        <v>295</v>
      </c>
      <c r="B309" s="56" t="s">
        <v>333</v>
      </c>
      <c r="C309" s="57"/>
      <c r="D309" s="58" t="s">
        <v>8</v>
      </c>
      <c r="E309" s="60" t="s">
        <v>8</v>
      </c>
      <c r="F309" s="59"/>
      <c r="G309" s="59"/>
      <c r="H309" s="59"/>
      <c r="I309" s="61">
        <f t="shared" si="35"/>
        <v>0</v>
      </c>
      <c r="J309" s="36">
        <f t="shared" si="36"/>
        <v>0</v>
      </c>
      <c r="K309" s="36">
        <f t="shared" si="37"/>
        <v>0</v>
      </c>
      <c r="L309" s="36">
        <f t="shared" si="38"/>
        <v>0</v>
      </c>
      <c r="M309" s="36">
        <f t="shared" si="39"/>
        <v>0</v>
      </c>
      <c r="N309" s="36">
        <f t="shared" si="40"/>
        <v>0</v>
      </c>
      <c r="O309" s="36">
        <f t="shared" si="41"/>
        <v>0</v>
      </c>
      <c r="P309" s="36">
        <f t="shared" si="42"/>
        <v>1</v>
      </c>
      <c r="Q309" s="49"/>
    </row>
    <row r="310" spans="1:17" ht="19.5" x14ac:dyDescent="0.4">
      <c r="A310" s="56">
        <v>296</v>
      </c>
      <c r="B310" s="56" t="s">
        <v>334</v>
      </c>
      <c r="C310" s="57"/>
      <c r="D310" s="58"/>
      <c r="E310" s="60" t="s">
        <v>8</v>
      </c>
      <c r="F310" s="59"/>
      <c r="G310" s="59"/>
      <c r="H310" s="59"/>
      <c r="I310" s="61">
        <f t="shared" si="35"/>
        <v>0</v>
      </c>
      <c r="J310" s="36">
        <f t="shared" si="36"/>
        <v>0</v>
      </c>
      <c r="K310" s="36">
        <f t="shared" si="37"/>
        <v>0</v>
      </c>
      <c r="L310" s="36">
        <f t="shared" si="38"/>
        <v>0</v>
      </c>
      <c r="M310" s="36">
        <f t="shared" si="39"/>
        <v>0</v>
      </c>
      <c r="N310" s="36">
        <f t="shared" si="40"/>
        <v>0</v>
      </c>
      <c r="O310" s="36">
        <f t="shared" si="41"/>
        <v>0</v>
      </c>
      <c r="P310" s="36">
        <f t="shared" si="42"/>
        <v>1</v>
      </c>
      <c r="Q310" s="49"/>
    </row>
    <row r="311" spans="1:17" ht="19.5" x14ac:dyDescent="0.4">
      <c r="A311" s="56">
        <v>297</v>
      </c>
      <c r="B311" s="56" t="s">
        <v>335</v>
      </c>
      <c r="C311" s="57"/>
      <c r="D311" s="58"/>
      <c r="E311" s="60" t="s">
        <v>8</v>
      </c>
      <c r="F311" s="59"/>
      <c r="G311" s="59"/>
      <c r="H311" s="59"/>
      <c r="I311" s="61">
        <f t="shared" si="35"/>
        <v>0</v>
      </c>
      <c r="J311" s="36">
        <f t="shared" si="36"/>
        <v>0</v>
      </c>
      <c r="K311" s="36">
        <f t="shared" si="37"/>
        <v>0</v>
      </c>
      <c r="L311" s="36">
        <f t="shared" si="38"/>
        <v>0</v>
      </c>
      <c r="M311" s="36">
        <f t="shared" si="39"/>
        <v>0</v>
      </c>
      <c r="N311" s="36">
        <f t="shared" si="40"/>
        <v>0</v>
      </c>
      <c r="O311" s="36">
        <f t="shared" si="41"/>
        <v>0</v>
      </c>
      <c r="P311" s="36">
        <f t="shared" si="42"/>
        <v>1</v>
      </c>
      <c r="Q311" s="49"/>
    </row>
    <row r="312" spans="1:17" ht="19.5" x14ac:dyDescent="0.4">
      <c r="A312" s="56">
        <v>298</v>
      </c>
      <c r="B312" s="56" t="s">
        <v>336</v>
      </c>
      <c r="C312" s="57"/>
      <c r="D312" s="58"/>
      <c r="E312" s="60" t="s">
        <v>8</v>
      </c>
      <c r="F312" s="59"/>
      <c r="G312" s="59"/>
      <c r="H312" s="59"/>
      <c r="I312" s="61">
        <f t="shared" si="35"/>
        <v>0</v>
      </c>
      <c r="J312" s="36">
        <f t="shared" si="36"/>
        <v>0</v>
      </c>
      <c r="K312" s="36">
        <f t="shared" si="37"/>
        <v>0</v>
      </c>
      <c r="L312" s="36">
        <f t="shared" si="38"/>
        <v>0</v>
      </c>
      <c r="M312" s="36">
        <f t="shared" si="39"/>
        <v>0</v>
      </c>
      <c r="N312" s="36">
        <f t="shared" si="40"/>
        <v>0</v>
      </c>
      <c r="O312" s="36">
        <f t="shared" si="41"/>
        <v>0</v>
      </c>
      <c r="P312" s="36">
        <f t="shared" si="42"/>
        <v>1</v>
      </c>
      <c r="Q312" s="49"/>
    </row>
    <row r="313" spans="1:17" ht="19.5" x14ac:dyDescent="0.4">
      <c r="A313" s="56">
        <v>299</v>
      </c>
      <c r="B313" s="56" t="s">
        <v>337</v>
      </c>
      <c r="C313" s="57" t="s">
        <v>8</v>
      </c>
      <c r="D313" s="58"/>
      <c r="E313" s="60" t="s">
        <v>8</v>
      </c>
      <c r="F313" s="59"/>
      <c r="G313" s="59"/>
      <c r="H313" s="59"/>
      <c r="I313" s="61">
        <f t="shared" si="35"/>
        <v>0</v>
      </c>
      <c r="J313" s="36">
        <f t="shared" si="36"/>
        <v>0</v>
      </c>
      <c r="K313" s="36">
        <f t="shared" si="37"/>
        <v>0</v>
      </c>
      <c r="L313" s="36">
        <f t="shared" si="38"/>
        <v>1</v>
      </c>
      <c r="M313" s="36">
        <f t="shared" si="39"/>
        <v>0</v>
      </c>
      <c r="N313" s="36">
        <f t="shared" si="40"/>
        <v>0</v>
      </c>
      <c r="O313" s="36">
        <f t="shared" si="41"/>
        <v>0</v>
      </c>
      <c r="P313" s="36">
        <f t="shared" si="42"/>
        <v>0</v>
      </c>
      <c r="Q313" s="49"/>
    </row>
    <row r="314" spans="1:17" ht="19.5" x14ac:dyDescent="0.4">
      <c r="A314" s="56">
        <v>300</v>
      </c>
      <c r="B314" s="56" t="s">
        <v>338</v>
      </c>
      <c r="C314" s="57"/>
      <c r="D314" s="58"/>
      <c r="E314" s="60" t="s">
        <v>8</v>
      </c>
      <c r="F314" s="59"/>
      <c r="G314" s="59"/>
      <c r="H314" s="59"/>
      <c r="I314" s="61">
        <f t="shared" si="35"/>
        <v>0</v>
      </c>
      <c r="J314" s="36">
        <f t="shared" si="36"/>
        <v>0</v>
      </c>
      <c r="K314" s="36">
        <f t="shared" si="37"/>
        <v>0</v>
      </c>
      <c r="L314" s="36">
        <f t="shared" si="38"/>
        <v>0</v>
      </c>
      <c r="M314" s="36">
        <f t="shared" si="39"/>
        <v>0</v>
      </c>
      <c r="N314" s="36">
        <f t="shared" si="40"/>
        <v>0</v>
      </c>
      <c r="O314" s="36">
        <f t="shared" si="41"/>
        <v>0</v>
      </c>
      <c r="P314" s="36">
        <f t="shared" si="42"/>
        <v>1</v>
      </c>
      <c r="Q314" s="49"/>
    </row>
    <row r="315" spans="1:17" ht="19.5" x14ac:dyDescent="0.4">
      <c r="A315" s="56">
        <v>301</v>
      </c>
      <c r="B315" s="56" t="s">
        <v>339</v>
      </c>
      <c r="C315" s="57" t="s">
        <v>8</v>
      </c>
      <c r="D315" s="58"/>
      <c r="E315" s="60" t="s">
        <v>8</v>
      </c>
      <c r="F315" s="59"/>
      <c r="G315" s="59"/>
      <c r="H315" s="59"/>
      <c r="I315" s="61">
        <f t="shared" si="35"/>
        <v>0</v>
      </c>
      <c r="J315" s="36">
        <f t="shared" si="36"/>
        <v>0</v>
      </c>
      <c r="K315" s="36">
        <f t="shared" si="37"/>
        <v>0</v>
      </c>
      <c r="L315" s="36">
        <f t="shared" si="38"/>
        <v>1</v>
      </c>
      <c r="M315" s="36">
        <f t="shared" si="39"/>
        <v>0</v>
      </c>
      <c r="N315" s="36">
        <f t="shared" si="40"/>
        <v>0</v>
      </c>
      <c r="O315" s="36">
        <f t="shared" si="41"/>
        <v>0</v>
      </c>
      <c r="P315" s="36">
        <f t="shared" si="42"/>
        <v>0</v>
      </c>
      <c r="Q315" s="49"/>
    </row>
    <row r="316" spans="1:17" ht="19.5" x14ac:dyDescent="0.4">
      <c r="A316" s="56">
        <v>302</v>
      </c>
      <c r="B316" s="56" t="s">
        <v>340</v>
      </c>
      <c r="C316" s="57"/>
      <c r="D316" s="58"/>
      <c r="E316" s="60" t="s">
        <v>8</v>
      </c>
      <c r="F316" s="59"/>
      <c r="G316" s="59"/>
      <c r="H316" s="59"/>
      <c r="I316" s="61">
        <f t="shared" si="35"/>
        <v>0</v>
      </c>
      <c r="J316" s="36">
        <f t="shared" si="36"/>
        <v>0</v>
      </c>
      <c r="K316" s="36">
        <f t="shared" si="37"/>
        <v>0</v>
      </c>
      <c r="L316" s="36">
        <f t="shared" si="38"/>
        <v>0</v>
      </c>
      <c r="M316" s="36">
        <f t="shared" si="39"/>
        <v>0</v>
      </c>
      <c r="N316" s="36">
        <f t="shared" si="40"/>
        <v>0</v>
      </c>
      <c r="O316" s="36">
        <f t="shared" si="41"/>
        <v>0</v>
      </c>
      <c r="P316" s="36">
        <f t="shared" si="42"/>
        <v>1</v>
      </c>
      <c r="Q316" s="49"/>
    </row>
    <row r="317" spans="1:17" ht="19.5" x14ac:dyDescent="0.4">
      <c r="A317" s="56">
        <v>303</v>
      </c>
      <c r="B317" s="56" t="s">
        <v>341</v>
      </c>
      <c r="C317" s="57"/>
      <c r="D317" s="58"/>
      <c r="E317" s="60" t="s">
        <v>8</v>
      </c>
      <c r="F317" s="59"/>
      <c r="G317" s="59"/>
      <c r="H317" s="59"/>
      <c r="I317" s="61">
        <f t="shared" si="35"/>
        <v>0</v>
      </c>
      <c r="J317" s="36">
        <f t="shared" si="36"/>
        <v>0</v>
      </c>
      <c r="K317" s="36">
        <f t="shared" si="37"/>
        <v>0</v>
      </c>
      <c r="L317" s="36">
        <f t="shared" si="38"/>
        <v>0</v>
      </c>
      <c r="M317" s="36">
        <f t="shared" si="39"/>
        <v>0</v>
      </c>
      <c r="N317" s="36">
        <f t="shared" si="40"/>
        <v>0</v>
      </c>
      <c r="O317" s="36">
        <f t="shared" si="41"/>
        <v>0</v>
      </c>
      <c r="P317" s="36">
        <f t="shared" si="42"/>
        <v>1</v>
      </c>
      <c r="Q317" s="49"/>
    </row>
    <row r="318" spans="1:17" ht="19.5" x14ac:dyDescent="0.4">
      <c r="A318" s="56">
        <v>304</v>
      </c>
      <c r="B318" s="56" t="s">
        <v>342</v>
      </c>
      <c r="C318" s="57"/>
      <c r="D318" s="58"/>
      <c r="E318" s="60" t="s">
        <v>8</v>
      </c>
      <c r="F318" s="59"/>
      <c r="G318" s="59"/>
      <c r="H318" s="59"/>
      <c r="I318" s="61">
        <f t="shared" si="35"/>
        <v>0</v>
      </c>
      <c r="J318" s="36">
        <f t="shared" si="36"/>
        <v>0</v>
      </c>
      <c r="K318" s="36">
        <f t="shared" si="37"/>
        <v>0</v>
      </c>
      <c r="L318" s="36">
        <f t="shared" si="38"/>
        <v>0</v>
      </c>
      <c r="M318" s="36">
        <f t="shared" si="39"/>
        <v>0</v>
      </c>
      <c r="N318" s="36">
        <f t="shared" si="40"/>
        <v>0</v>
      </c>
      <c r="O318" s="36">
        <f t="shared" si="41"/>
        <v>0</v>
      </c>
      <c r="P318" s="36">
        <f t="shared" si="42"/>
        <v>1</v>
      </c>
      <c r="Q318" s="49"/>
    </row>
    <row r="319" spans="1:17" ht="19.5" x14ac:dyDescent="0.4">
      <c r="A319" s="56">
        <v>305</v>
      </c>
      <c r="B319" s="56" t="s">
        <v>343</v>
      </c>
      <c r="C319" s="57"/>
      <c r="D319" s="58"/>
      <c r="E319" s="60" t="s">
        <v>8</v>
      </c>
      <c r="F319" s="59"/>
      <c r="G319" s="59"/>
      <c r="H319" s="59"/>
      <c r="I319" s="61">
        <f t="shared" si="35"/>
        <v>0</v>
      </c>
      <c r="J319" s="36">
        <f t="shared" si="36"/>
        <v>0</v>
      </c>
      <c r="K319" s="36">
        <f t="shared" si="37"/>
        <v>0</v>
      </c>
      <c r="L319" s="36">
        <f t="shared" si="38"/>
        <v>0</v>
      </c>
      <c r="M319" s="36">
        <f t="shared" si="39"/>
        <v>0</v>
      </c>
      <c r="N319" s="36">
        <f t="shared" si="40"/>
        <v>0</v>
      </c>
      <c r="O319" s="36">
        <f t="shared" si="41"/>
        <v>0</v>
      </c>
      <c r="P319" s="36">
        <f t="shared" si="42"/>
        <v>1</v>
      </c>
      <c r="Q319" s="49"/>
    </row>
    <row r="320" spans="1:17" ht="19.5" x14ac:dyDescent="0.4">
      <c r="A320" s="56">
        <v>306</v>
      </c>
      <c r="B320" s="56" t="s">
        <v>344</v>
      </c>
      <c r="C320" s="57"/>
      <c r="D320" s="58"/>
      <c r="E320" s="60" t="s">
        <v>8</v>
      </c>
      <c r="F320" s="59"/>
      <c r="G320" s="59"/>
      <c r="H320" s="59"/>
      <c r="I320" s="61">
        <f t="shared" si="35"/>
        <v>0</v>
      </c>
      <c r="J320" s="36">
        <f t="shared" si="36"/>
        <v>0</v>
      </c>
      <c r="K320" s="36">
        <f t="shared" si="37"/>
        <v>0</v>
      </c>
      <c r="L320" s="36">
        <f t="shared" si="38"/>
        <v>0</v>
      </c>
      <c r="M320" s="36">
        <f t="shared" si="39"/>
        <v>0</v>
      </c>
      <c r="N320" s="36">
        <f t="shared" si="40"/>
        <v>0</v>
      </c>
      <c r="O320" s="36">
        <f t="shared" si="41"/>
        <v>0</v>
      </c>
      <c r="P320" s="36">
        <f t="shared" si="42"/>
        <v>1</v>
      </c>
      <c r="Q320" s="49"/>
    </row>
    <row r="321" spans="1:17" ht="19.5" x14ac:dyDescent="0.4">
      <c r="A321" s="56">
        <v>307</v>
      </c>
      <c r="B321" s="56" t="s">
        <v>345</v>
      </c>
      <c r="C321" s="57"/>
      <c r="D321" s="58"/>
      <c r="E321" s="60" t="s">
        <v>8</v>
      </c>
      <c r="F321" s="59"/>
      <c r="G321" s="59"/>
      <c r="H321" s="59"/>
      <c r="I321" s="61">
        <f t="shared" si="35"/>
        <v>0</v>
      </c>
      <c r="J321" s="36">
        <f t="shared" si="36"/>
        <v>0</v>
      </c>
      <c r="K321" s="36">
        <f t="shared" si="37"/>
        <v>0</v>
      </c>
      <c r="L321" s="36">
        <f t="shared" si="38"/>
        <v>0</v>
      </c>
      <c r="M321" s="36">
        <f t="shared" si="39"/>
        <v>0</v>
      </c>
      <c r="N321" s="36">
        <f t="shared" si="40"/>
        <v>0</v>
      </c>
      <c r="O321" s="36">
        <f t="shared" si="41"/>
        <v>0</v>
      </c>
      <c r="P321" s="36">
        <f t="shared" si="42"/>
        <v>1</v>
      </c>
      <c r="Q321" s="49"/>
    </row>
    <row r="322" spans="1:17" ht="19.5" x14ac:dyDescent="0.4">
      <c r="A322" s="56">
        <v>308</v>
      </c>
      <c r="B322" s="56" t="s">
        <v>346</v>
      </c>
      <c r="C322" s="57"/>
      <c r="D322" s="58" t="s">
        <v>8</v>
      </c>
      <c r="E322" s="60" t="s">
        <v>8</v>
      </c>
      <c r="F322" s="59"/>
      <c r="G322" s="59"/>
      <c r="H322" s="59"/>
      <c r="I322" s="61">
        <f t="shared" si="35"/>
        <v>0</v>
      </c>
      <c r="J322" s="36">
        <f t="shared" si="36"/>
        <v>0</v>
      </c>
      <c r="K322" s="36">
        <f t="shared" si="37"/>
        <v>0</v>
      </c>
      <c r="L322" s="36">
        <f t="shared" si="38"/>
        <v>0</v>
      </c>
      <c r="M322" s="36">
        <f t="shared" si="39"/>
        <v>0</v>
      </c>
      <c r="N322" s="36">
        <f t="shared" si="40"/>
        <v>0</v>
      </c>
      <c r="O322" s="36">
        <f t="shared" si="41"/>
        <v>0</v>
      </c>
      <c r="P322" s="36">
        <f t="shared" si="42"/>
        <v>1</v>
      </c>
      <c r="Q322" s="49"/>
    </row>
    <row r="323" spans="1:17" ht="19.5" x14ac:dyDescent="0.4">
      <c r="A323" s="56">
        <v>309</v>
      </c>
      <c r="B323" s="56" t="s">
        <v>347</v>
      </c>
      <c r="C323" s="57"/>
      <c r="D323" s="58" t="s">
        <v>8</v>
      </c>
      <c r="E323" s="60" t="s">
        <v>8</v>
      </c>
      <c r="F323" s="59"/>
      <c r="G323" s="59"/>
      <c r="H323" s="59"/>
      <c r="I323" s="61">
        <f t="shared" si="35"/>
        <v>0</v>
      </c>
      <c r="J323" s="36">
        <f t="shared" si="36"/>
        <v>0</v>
      </c>
      <c r="K323" s="36">
        <f t="shared" si="37"/>
        <v>0</v>
      </c>
      <c r="L323" s="36">
        <f t="shared" si="38"/>
        <v>0</v>
      </c>
      <c r="M323" s="36">
        <f t="shared" si="39"/>
        <v>0</v>
      </c>
      <c r="N323" s="36">
        <f t="shared" si="40"/>
        <v>0</v>
      </c>
      <c r="O323" s="36">
        <f t="shared" si="41"/>
        <v>0</v>
      </c>
      <c r="P323" s="36">
        <f t="shared" si="42"/>
        <v>1</v>
      </c>
      <c r="Q323" s="49"/>
    </row>
    <row r="324" spans="1:17" ht="19.5" x14ac:dyDescent="0.4">
      <c r="A324" s="56">
        <v>310</v>
      </c>
      <c r="B324" s="56" t="s">
        <v>348</v>
      </c>
      <c r="C324" s="57"/>
      <c r="D324" s="58" t="s">
        <v>8</v>
      </c>
      <c r="E324" s="60" t="s">
        <v>8</v>
      </c>
      <c r="F324" s="59"/>
      <c r="G324" s="59"/>
      <c r="H324" s="59"/>
      <c r="I324" s="61">
        <f t="shared" si="35"/>
        <v>0</v>
      </c>
      <c r="J324" s="36">
        <f t="shared" si="36"/>
        <v>0</v>
      </c>
      <c r="K324" s="36">
        <f t="shared" si="37"/>
        <v>0</v>
      </c>
      <c r="L324" s="36">
        <f t="shared" si="38"/>
        <v>0</v>
      </c>
      <c r="M324" s="36">
        <f t="shared" si="39"/>
        <v>0</v>
      </c>
      <c r="N324" s="36">
        <f t="shared" si="40"/>
        <v>0</v>
      </c>
      <c r="O324" s="36">
        <f t="shared" si="41"/>
        <v>0</v>
      </c>
      <c r="P324" s="36">
        <f t="shared" si="42"/>
        <v>1</v>
      </c>
      <c r="Q324" s="49"/>
    </row>
    <row r="325" spans="1:17" ht="19.5" x14ac:dyDescent="0.4">
      <c r="A325" s="56">
        <v>311</v>
      </c>
      <c r="B325" s="56" t="s">
        <v>349</v>
      </c>
      <c r="C325" s="57"/>
      <c r="D325" s="58" t="s">
        <v>8</v>
      </c>
      <c r="E325" s="60" t="s">
        <v>8</v>
      </c>
      <c r="F325" s="59"/>
      <c r="G325" s="59"/>
      <c r="H325" s="59"/>
      <c r="I325" s="61">
        <f t="shared" si="35"/>
        <v>0</v>
      </c>
      <c r="J325" s="36">
        <f t="shared" si="36"/>
        <v>0</v>
      </c>
      <c r="K325" s="36">
        <f t="shared" si="37"/>
        <v>0</v>
      </c>
      <c r="L325" s="36">
        <f t="shared" si="38"/>
        <v>0</v>
      </c>
      <c r="M325" s="36">
        <f t="shared" si="39"/>
        <v>0</v>
      </c>
      <c r="N325" s="36">
        <f t="shared" si="40"/>
        <v>0</v>
      </c>
      <c r="O325" s="36">
        <f t="shared" si="41"/>
        <v>0</v>
      </c>
      <c r="P325" s="36">
        <f t="shared" si="42"/>
        <v>1</v>
      </c>
      <c r="Q325" s="49"/>
    </row>
    <row r="326" spans="1:17" ht="19.5" x14ac:dyDescent="0.4">
      <c r="A326" s="56">
        <v>312</v>
      </c>
      <c r="B326" s="56" t="s">
        <v>350</v>
      </c>
      <c r="C326" s="57"/>
      <c r="D326" s="58" t="s">
        <v>8</v>
      </c>
      <c r="E326" s="60" t="s">
        <v>8</v>
      </c>
      <c r="F326" s="59"/>
      <c r="G326" s="59"/>
      <c r="H326" s="59"/>
      <c r="I326" s="61">
        <f t="shared" si="35"/>
        <v>0</v>
      </c>
      <c r="J326" s="36">
        <f t="shared" si="36"/>
        <v>0</v>
      </c>
      <c r="K326" s="36">
        <f t="shared" si="37"/>
        <v>0</v>
      </c>
      <c r="L326" s="36">
        <f t="shared" si="38"/>
        <v>0</v>
      </c>
      <c r="M326" s="36">
        <f t="shared" si="39"/>
        <v>0</v>
      </c>
      <c r="N326" s="36">
        <f t="shared" si="40"/>
        <v>0</v>
      </c>
      <c r="O326" s="36">
        <f t="shared" si="41"/>
        <v>0</v>
      </c>
      <c r="P326" s="36">
        <f t="shared" si="42"/>
        <v>1</v>
      </c>
      <c r="Q326" s="49"/>
    </row>
    <row r="327" spans="1:17" ht="19.5" x14ac:dyDescent="0.4">
      <c r="A327" s="56">
        <v>313</v>
      </c>
      <c r="B327" s="56" t="s">
        <v>351</v>
      </c>
      <c r="C327" s="57"/>
      <c r="D327" s="58" t="s">
        <v>8</v>
      </c>
      <c r="E327" s="60" t="s">
        <v>8</v>
      </c>
      <c r="F327" s="59"/>
      <c r="G327" s="59"/>
      <c r="H327" s="59"/>
      <c r="I327" s="61">
        <f t="shared" si="35"/>
        <v>0</v>
      </c>
      <c r="J327" s="36">
        <f t="shared" si="36"/>
        <v>0</v>
      </c>
      <c r="K327" s="36">
        <f t="shared" si="37"/>
        <v>0</v>
      </c>
      <c r="L327" s="36">
        <f t="shared" si="38"/>
        <v>0</v>
      </c>
      <c r="M327" s="36">
        <f t="shared" si="39"/>
        <v>0</v>
      </c>
      <c r="N327" s="36">
        <f t="shared" si="40"/>
        <v>0</v>
      </c>
      <c r="O327" s="36">
        <f t="shared" si="41"/>
        <v>0</v>
      </c>
      <c r="P327" s="36">
        <f t="shared" si="42"/>
        <v>1</v>
      </c>
      <c r="Q327" s="49"/>
    </row>
    <row r="328" spans="1:17" ht="19.5" x14ac:dyDescent="0.4">
      <c r="A328" s="56">
        <v>314</v>
      </c>
      <c r="B328" s="56" t="s">
        <v>352</v>
      </c>
      <c r="C328" s="57"/>
      <c r="D328" s="58" t="s">
        <v>8</v>
      </c>
      <c r="E328" s="60" t="s">
        <v>8</v>
      </c>
      <c r="F328" s="59"/>
      <c r="G328" s="59"/>
      <c r="H328" s="59"/>
      <c r="I328" s="61">
        <f t="shared" si="35"/>
        <v>0</v>
      </c>
      <c r="J328" s="36">
        <f t="shared" si="36"/>
        <v>0</v>
      </c>
      <c r="K328" s="36">
        <f t="shared" si="37"/>
        <v>0</v>
      </c>
      <c r="L328" s="36">
        <f t="shared" si="38"/>
        <v>0</v>
      </c>
      <c r="M328" s="36">
        <f t="shared" si="39"/>
        <v>0</v>
      </c>
      <c r="N328" s="36">
        <f t="shared" si="40"/>
        <v>0</v>
      </c>
      <c r="O328" s="36">
        <f t="shared" si="41"/>
        <v>0</v>
      </c>
      <c r="P328" s="36">
        <f t="shared" si="42"/>
        <v>1</v>
      </c>
      <c r="Q328" s="49"/>
    </row>
    <row r="329" spans="1:17" ht="19.5" x14ac:dyDescent="0.4">
      <c r="A329" s="56">
        <v>315</v>
      </c>
      <c r="B329" s="56" t="s">
        <v>353</v>
      </c>
      <c r="C329" s="57"/>
      <c r="D329" s="58" t="s">
        <v>8</v>
      </c>
      <c r="E329" s="60" t="s">
        <v>8</v>
      </c>
      <c r="F329" s="59"/>
      <c r="G329" s="59"/>
      <c r="H329" s="59"/>
      <c r="I329" s="61">
        <f t="shared" si="35"/>
        <v>0</v>
      </c>
      <c r="J329" s="36">
        <f t="shared" si="36"/>
        <v>0</v>
      </c>
      <c r="K329" s="36">
        <f t="shared" si="37"/>
        <v>0</v>
      </c>
      <c r="L329" s="36">
        <f t="shared" si="38"/>
        <v>0</v>
      </c>
      <c r="M329" s="36">
        <f t="shared" si="39"/>
        <v>0</v>
      </c>
      <c r="N329" s="36">
        <f t="shared" si="40"/>
        <v>0</v>
      </c>
      <c r="O329" s="36">
        <f t="shared" si="41"/>
        <v>0</v>
      </c>
      <c r="P329" s="36">
        <f t="shared" si="42"/>
        <v>1</v>
      </c>
      <c r="Q329" s="49"/>
    </row>
    <row r="330" spans="1:17" ht="19.5" x14ac:dyDescent="0.4">
      <c r="A330" s="56">
        <v>316</v>
      </c>
      <c r="B330" s="56" t="s">
        <v>354</v>
      </c>
      <c r="C330" s="57"/>
      <c r="D330" s="58" t="s">
        <v>8</v>
      </c>
      <c r="E330" s="60" t="s">
        <v>8</v>
      </c>
      <c r="F330" s="59"/>
      <c r="G330" s="59"/>
      <c r="H330" s="59"/>
      <c r="I330" s="61">
        <f t="shared" si="35"/>
        <v>0</v>
      </c>
      <c r="J330" s="36">
        <f t="shared" si="36"/>
        <v>0</v>
      </c>
      <c r="K330" s="36">
        <f t="shared" si="37"/>
        <v>0</v>
      </c>
      <c r="L330" s="36">
        <f t="shared" si="38"/>
        <v>0</v>
      </c>
      <c r="M330" s="36">
        <f t="shared" si="39"/>
        <v>0</v>
      </c>
      <c r="N330" s="36">
        <f t="shared" si="40"/>
        <v>0</v>
      </c>
      <c r="O330" s="36">
        <f t="shared" si="41"/>
        <v>0</v>
      </c>
      <c r="P330" s="36">
        <f t="shared" si="42"/>
        <v>1</v>
      </c>
      <c r="Q330" s="49"/>
    </row>
    <row r="331" spans="1:17" ht="19.5" x14ac:dyDescent="0.4">
      <c r="A331" s="56">
        <v>317</v>
      </c>
      <c r="B331" s="56" t="s">
        <v>355</v>
      </c>
      <c r="C331" s="57"/>
      <c r="D331" s="58" t="s">
        <v>8</v>
      </c>
      <c r="E331" s="60" t="s">
        <v>8</v>
      </c>
      <c r="F331" s="59"/>
      <c r="G331" s="59"/>
      <c r="H331" s="59"/>
      <c r="I331" s="61">
        <f t="shared" si="35"/>
        <v>0</v>
      </c>
      <c r="J331" s="36">
        <f t="shared" si="36"/>
        <v>0</v>
      </c>
      <c r="K331" s="36">
        <f t="shared" si="37"/>
        <v>0</v>
      </c>
      <c r="L331" s="36">
        <f t="shared" si="38"/>
        <v>0</v>
      </c>
      <c r="M331" s="36">
        <f t="shared" si="39"/>
        <v>0</v>
      </c>
      <c r="N331" s="36">
        <f t="shared" si="40"/>
        <v>0</v>
      </c>
      <c r="O331" s="36">
        <f t="shared" si="41"/>
        <v>0</v>
      </c>
      <c r="P331" s="36">
        <f t="shared" si="42"/>
        <v>1</v>
      </c>
      <c r="Q331" s="49"/>
    </row>
    <row r="332" spans="1:17" ht="19.5" x14ac:dyDescent="0.4">
      <c r="A332" s="56">
        <v>318</v>
      </c>
      <c r="B332" s="56" t="s">
        <v>356</v>
      </c>
      <c r="C332" s="57"/>
      <c r="D332" s="58" t="s">
        <v>8</v>
      </c>
      <c r="E332" s="60" t="s">
        <v>8</v>
      </c>
      <c r="F332" s="59"/>
      <c r="G332" s="59"/>
      <c r="H332" s="59"/>
      <c r="I332" s="61">
        <f t="shared" si="35"/>
        <v>0</v>
      </c>
      <c r="J332" s="36">
        <f t="shared" si="36"/>
        <v>0</v>
      </c>
      <c r="K332" s="36">
        <f t="shared" si="37"/>
        <v>0</v>
      </c>
      <c r="L332" s="36">
        <f t="shared" si="38"/>
        <v>0</v>
      </c>
      <c r="M332" s="36">
        <f t="shared" si="39"/>
        <v>0</v>
      </c>
      <c r="N332" s="36">
        <f t="shared" si="40"/>
        <v>0</v>
      </c>
      <c r="O332" s="36">
        <f t="shared" si="41"/>
        <v>0</v>
      </c>
      <c r="P332" s="36">
        <f t="shared" si="42"/>
        <v>1</v>
      </c>
      <c r="Q332" s="49"/>
    </row>
    <row r="333" spans="1:17" ht="19.5" x14ac:dyDescent="0.4">
      <c r="A333" s="56">
        <v>319</v>
      </c>
      <c r="B333" s="56" t="s">
        <v>357</v>
      </c>
      <c r="C333" s="57"/>
      <c r="D333" s="58" t="s">
        <v>8</v>
      </c>
      <c r="E333" s="64" t="s">
        <v>8</v>
      </c>
      <c r="F333" s="59"/>
      <c r="G333" s="59"/>
      <c r="H333" s="59"/>
      <c r="I333" s="61">
        <f t="shared" si="35"/>
        <v>0</v>
      </c>
      <c r="J333" s="36">
        <f t="shared" si="36"/>
        <v>0</v>
      </c>
      <c r="K333" s="36">
        <f t="shared" si="37"/>
        <v>0</v>
      </c>
      <c r="L333" s="36">
        <f t="shared" si="38"/>
        <v>0</v>
      </c>
      <c r="M333" s="36">
        <f t="shared" si="39"/>
        <v>0</v>
      </c>
      <c r="N333" s="36">
        <f t="shared" si="40"/>
        <v>0</v>
      </c>
      <c r="O333" s="36">
        <f t="shared" si="41"/>
        <v>0</v>
      </c>
      <c r="P333" s="36">
        <f t="shared" si="42"/>
        <v>1</v>
      </c>
      <c r="Q333" s="49"/>
    </row>
    <row r="334" spans="1:17" ht="18" x14ac:dyDescent="0.35">
      <c r="A334" s="65" t="s">
        <v>361</v>
      </c>
      <c r="B334" s="66"/>
      <c r="C334" s="67">
        <f>COUNTIF(C15:C333, "Y")</f>
        <v>80</v>
      </c>
      <c r="D334" s="68">
        <f t="shared" ref="D334:H334" si="43">COUNTIF(D15:D333, "Y")</f>
        <v>48</v>
      </c>
      <c r="E334" s="68">
        <f t="shared" si="43"/>
        <v>319</v>
      </c>
      <c r="F334" s="68">
        <f t="shared" si="43"/>
        <v>0</v>
      </c>
      <c r="G334" s="68">
        <f t="shared" si="43"/>
        <v>0</v>
      </c>
      <c r="H334" s="67">
        <f t="shared" si="43"/>
        <v>0</v>
      </c>
      <c r="I334" s="36">
        <f>SUM(I15:I333)</f>
        <v>0</v>
      </c>
      <c r="J334" s="61">
        <f t="shared" ref="J334:K334" si="44">SUM(J15:J333)</f>
        <v>0</v>
      </c>
      <c r="K334" s="61">
        <f t="shared" si="44"/>
        <v>0</v>
      </c>
      <c r="L334" s="61">
        <f t="shared" ref="L334" si="45">SUM(L15:L333)</f>
        <v>80</v>
      </c>
      <c r="M334" s="61">
        <f t="shared" ref="M334" si="46">SUM(M15:M333)</f>
        <v>0</v>
      </c>
      <c r="N334" s="61">
        <f t="shared" ref="N334" si="47">SUM(N15:N333)</f>
        <v>0</v>
      </c>
      <c r="O334" s="61">
        <f t="shared" ref="O334" si="48">SUM(O15:O333)</f>
        <v>0</v>
      </c>
      <c r="P334" s="61">
        <f t="shared" ref="P334" si="49">SUM(P15:P333)</f>
        <v>239</v>
      </c>
      <c r="Q334" s="49"/>
    </row>
    <row r="335" spans="1:17" ht="18" x14ac:dyDescent="0.35">
      <c r="A335" s="69" t="s">
        <v>362</v>
      </c>
      <c r="B335" s="70"/>
      <c r="C335" s="71"/>
      <c r="D335" s="71"/>
      <c r="E335" s="72">
        <f>L334</f>
        <v>80</v>
      </c>
      <c r="F335" s="72">
        <f>I334</f>
        <v>0</v>
      </c>
      <c r="G335" s="72">
        <f>J334</f>
        <v>0</v>
      </c>
      <c r="H335" s="72">
        <f>K334</f>
        <v>0</v>
      </c>
      <c r="I335" s="36"/>
      <c r="J335" s="36"/>
      <c r="K335" s="36"/>
      <c r="L335" s="36"/>
      <c r="M335" s="36"/>
      <c r="N335" s="36"/>
      <c r="O335" s="36"/>
      <c r="P335" s="36"/>
      <c r="Q335" s="49"/>
    </row>
    <row r="336" spans="1:17" ht="18" x14ac:dyDescent="0.35">
      <c r="A336" s="73" t="s">
        <v>363</v>
      </c>
      <c r="B336" s="74"/>
      <c r="C336" s="71"/>
      <c r="D336" s="71"/>
      <c r="E336" s="72">
        <f>P334</f>
        <v>239</v>
      </c>
      <c r="F336" s="72">
        <f>M334</f>
        <v>0</v>
      </c>
      <c r="G336" s="72">
        <f>N334</f>
        <v>0</v>
      </c>
      <c r="H336" s="72">
        <f>O334</f>
        <v>0</v>
      </c>
      <c r="I336" s="36"/>
      <c r="J336" s="36"/>
      <c r="K336" s="36"/>
      <c r="L336" s="36"/>
      <c r="M336" s="36"/>
      <c r="N336" s="36"/>
      <c r="O336" s="36"/>
      <c r="P336" s="36"/>
      <c r="Q336" s="49"/>
    </row>
    <row r="337" spans="1:17" ht="27.75" customHeight="1" x14ac:dyDescent="0.35">
      <c r="A337" s="49"/>
      <c r="B337" s="49"/>
      <c r="C337" s="49"/>
      <c r="D337" s="49"/>
      <c r="E337" s="49"/>
      <c r="F337" s="49"/>
      <c r="G337" s="49"/>
      <c r="H337" s="49"/>
      <c r="I337" s="36"/>
      <c r="J337" s="36"/>
      <c r="K337" s="36"/>
      <c r="L337" s="36"/>
      <c r="M337" s="36"/>
      <c r="N337" s="36"/>
      <c r="O337" s="36"/>
      <c r="P337" s="36"/>
      <c r="Q337" s="49"/>
    </row>
  </sheetData>
  <autoFilter ref="A13:P334" xr:uid="{6B87C625-5079-4EE0-A74F-E909583E86D0}"/>
  <mergeCells count="13">
    <mergeCell ref="A334:B334"/>
    <mergeCell ref="A335:B335"/>
    <mergeCell ref="A336:B336"/>
    <mergeCell ref="A13:A14"/>
    <mergeCell ref="C4:D4"/>
    <mergeCell ref="C5:D5"/>
    <mergeCell ref="C6:D6"/>
    <mergeCell ref="C7:D7"/>
    <mergeCell ref="E12:H12"/>
    <mergeCell ref="C13:C14"/>
    <mergeCell ref="D13:D14"/>
    <mergeCell ref="B13:B14"/>
    <mergeCell ref="C1:H1"/>
  </mergeCells>
  <conditionalFormatting sqref="B15:B333">
    <cfRule type="expression" dxfId="25" priority="7">
      <formula>H15="Y"</formula>
    </cfRule>
    <cfRule type="expression" dxfId="24" priority="8">
      <formula>G15="Y"</formula>
    </cfRule>
    <cfRule type="expression" dxfId="23" priority="9">
      <formula>F15="Y"</formula>
    </cfRule>
  </conditionalFormatting>
  <conditionalFormatting sqref="E4:H6">
    <cfRule type="expression" dxfId="22" priority="12">
      <formula>E4&lt;1</formula>
    </cfRule>
    <cfRule type="expression" dxfId="21" priority="15">
      <formula>E4&gt;=1</formula>
    </cfRule>
  </conditionalFormatting>
  <conditionalFormatting sqref="E7:H7">
    <cfRule type="expression" dxfId="20" priority="13">
      <formula>E7=0</formula>
    </cfRule>
    <cfRule type="expression" dxfId="19" priority="14">
      <formula>E7&gt;0</formula>
    </cfRule>
  </conditionalFormatting>
  <conditionalFormatting sqref="F334:G334">
    <cfRule type="cellIs" dxfId="18" priority="6" operator="lessThan">
      <formula>107</formula>
    </cfRule>
  </conditionalFormatting>
  <conditionalFormatting sqref="F335:G335">
    <cfRule type="cellIs" dxfId="17" priority="5" operator="lessThan">
      <formula>27</formula>
    </cfRule>
  </conditionalFormatting>
  <conditionalFormatting sqref="F336:G336">
    <cfRule type="cellIs" dxfId="16" priority="4" operator="lessThan">
      <formula>80</formula>
    </cfRule>
  </conditionalFormatting>
  <conditionalFormatting sqref="H334">
    <cfRule type="cellIs" dxfId="15" priority="3" operator="lessThan">
      <formula>105</formula>
    </cfRule>
  </conditionalFormatting>
  <conditionalFormatting sqref="H335">
    <cfRule type="cellIs" dxfId="14" priority="2" operator="lessThan">
      <formula>26</formula>
    </cfRule>
  </conditionalFormatting>
  <conditionalFormatting sqref="H336">
    <cfRule type="cellIs" dxfId="13" priority="1" operator="lessThan">
      <formula>79</formula>
    </cfRule>
  </conditionalFormatting>
  <pageMargins left="0.7" right="0.7" top="0.75" bottom="0.75" header="0.3" footer="0.3"/>
  <pageSetup scale="63" fitToHeight="0"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30A15020-DB45-460F-8454-3282FBC681A0}">
          <x14:formula1>
            <xm:f>Instructions!$B$70:$B$71</xm:f>
          </x14:formula1>
          <xm:sqref>E15:H333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2954C-7C96-4EB4-ABF0-3DD9F7BBBF9F}">
  <dimension ref="A1:Q171"/>
  <sheetViews>
    <sheetView workbookViewId="0">
      <selection activeCell="V12" sqref="V12"/>
    </sheetView>
  </sheetViews>
  <sheetFormatPr defaultRowHeight="18" x14ac:dyDescent="0.35"/>
  <cols>
    <col min="1" max="1" width="16.28515625" style="36" customWidth="1"/>
    <col min="2" max="2" width="19.85546875" style="36" customWidth="1"/>
    <col min="3" max="3" width="12.42578125" style="36" customWidth="1"/>
    <col min="4" max="4" width="19.7109375" style="36" customWidth="1"/>
    <col min="5" max="8" width="21" style="36" customWidth="1"/>
    <col min="9" max="11" width="29.42578125" style="36" hidden="1" customWidth="1"/>
    <col min="12" max="12" width="32.7109375" style="36" hidden="1" customWidth="1"/>
    <col min="13" max="15" width="25.140625" style="36" hidden="1" customWidth="1"/>
    <col min="16" max="16" width="28.42578125" style="36" hidden="1" customWidth="1"/>
    <col min="17" max="17" width="8.140625" style="36" customWidth="1"/>
    <col min="18" max="16384" width="9.140625" style="36"/>
  </cols>
  <sheetData>
    <row r="1" spans="1:17" ht="31.5" customHeight="1" x14ac:dyDescent="0.35">
      <c r="A1" s="49"/>
      <c r="B1" s="49"/>
      <c r="C1" s="51" t="s">
        <v>358</v>
      </c>
      <c r="D1" s="51"/>
      <c r="E1" s="51"/>
      <c r="F1" s="49"/>
      <c r="G1" s="49"/>
      <c r="H1" s="49"/>
      <c r="I1" s="49"/>
      <c r="J1" s="49"/>
      <c r="K1" s="49"/>
      <c r="L1" s="49"/>
      <c r="M1" s="49"/>
      <c r="N1" s="49"/>
      <c r="O1" s="49"/>
      <c r="P1" s="49"/>
      <c r="Q1" s="49"/>
    </row>
    <row r="2" spans="1:17" ht="22.5" x14ac:dyDescent="0.35">
      <c r="A2" s="49"/>
      <c r="B2" s="49"/>
      <c r="C2" s="106"/>
      <c r="D2" s="106"/>
      <c r="E2" s="81" t="s">
        <v>19</v>
      </c>
      <c r="F2" s="81" t="s">
        <v>20</v>
      </c>
      <c r="G2" s="81" t="s">
        <v>21</v>
      </c>
      <c r="H2" s="82" t="s">
        <v>22</v>
      </c>
      <c r="Q2" s="49"/>
    </row>
    <row r="3" spans="1:17" ht="22.5" x14ac:dyDescent="0.35">
      <c r="A3" s="49"/>
      <c r="B3" s="49"/>
      <c r="C3" s="106"/>
      <c r="D3" s="106"/>
      <c r="E3" s="107">
        <f>'Assessment Information'!B$9</f>
        <v>0</v>
      </c>
      <c r="F3" s="107">
        <f>E3+1</f>
        <v>1</v>
      </c>
      <c r="G3" s="107">
        <f t="shared" ref="G3:H3" si="0">F3+1</f>
        <v>2</v>
      </c>
      <c r="H3" s="107">
        <f t="shared" si="0"/>
        <v>3</v>
      </c>
      <c r="Q3" s="49"/>
    </row>
    <row r="4" spans="1:17" ht="19.5" x14ac:dyDescent="0.35">
      <c r="A4" s="49"/>
      <c r="B4" s="49"/>
      <c r="C4" s="83" t="s">
        <v>23</v>
      </c>
      <c r="D4" s="84"/>
      <c r="E4" s="85">
        <f>L168/C168</f>
        <v>1</v>
      </c>
      <c r="F4" s="85">
        <f>I168/10</f>
        <v>0</v>
      </c>
      <c r="G4" s="85">
        <f>J168/10</f>
        <v>0</v>
      </c>
      <c r="H4" s="85">
        <f>K168/9</f>
        <v>0</v>
      </c>
      <c r="Q4" s="49"/>
    </row>
    <row r="5" spans="1:17" ht="19.5" x14ac:dyDescent="0.35">
      <c r="A5" s="49"/>
      <c r="B5" s="49"/>
      <c r="C5" s="83" t="s">
        <v>24</v>
      </c>
      <c r="D5" s="84"/>
      <c r="E5" s="85">
        <f>P168/(A167-C168)</f>
        <v>1</v>
      </c>
      <c r="F5" s="85">
        <f>M168/42</f>
        <v>0</v>
      </c>
      <c r="G5" s="85">
        <f>N168/42</f>
        <v>0</v>
      </c>
      <c r="H5" s="85">
        <f>O168/40</f>
        <v>0</v>
      </c>
      <c r="Q5" s="49"/>
    </row>
    <row r="6" spans="1:17" ht="19.5" x14ac:dyDescent="0.35">
      <c r="A6" s="49"/>
      <c r="B6" s="49"/>
      <c r="C6" s="83" t="s">
        <v>25</v>
      </c>
      <c r="D6" s="84"/>
      <c r="E6" s="85">
        <f>(COUNTIF(E15:E167, "Y")) / A167</f>
        <v>1</v>
      </c>
      <c r="F6" s="85">
        <f>(COUNTIF(F15:F167,"Y"))/52</f>
        <v>0</v>
      </c>
      <c r="G6" s="85">
        <f>(COUNTIF(G15:G167, "Y")) / 52</f>
        <v>0</v>
      </c>
      <c r="H6" s="85">
        <f>(COUNTIF(H15:H167, "Y")) / 49</f>
        <v>0</v>
      </c>
      <c r="Q6" s="49"/>
    </row>
    <row r="7" spans="1:17" ht="19.5" x14ac:dyDescent="0.35">
      <c r="A7" s="49"/>
      <c r="B7" s="49"/>
      <c r="C7" s="83" t="s">
        <v>26</v>
      </c>
      <c r="D7" s="84"/>
      <c r="E7" s="86">
        <f>(A167 - (COUNTIF(E15:E167, "Y"))) / A167</f>
        <v>0</v>
      </c>
      <c r="F7" s="87">
        <f>1 - ((COUNTIF(F15:F167,"Y"))/52)</f>
        <v>1</v>
      </c>
      <c r="G7" s="87">
        <f>1 - ((COUNTIF(G15:G167, "Y")) / 52)</f>
        <v>1</v>
      </c>
      <c r="H7" s="86">
        <f>1 - ((COUNTIF(H15:H167, "Y")) / 49)</f>
        <v>1</v>
      </c>
      <c r="Q7" s="49"/>
    </row>
    <row r="8" spans="1:17" ht="21" customHeight="1" x14ac:dyDescent="0.35">
      <c r="A8" s="49"/>
      <c r="B8" s="79"/>
      <c r="C8" s="50"/>
      <c r="D8" s="50"/>
      <c r="E8" s="105"/>
      <c r="F8" s="105"/>
      <c r="G8" s="105"/>
      <c r="H8" s="105"/>
      <c r="I8" s="49"/>
      <c r="J8" s="49"/>
      <c r="K8" s="49"/>
      <c r="L8" s="49"/>
      <c r="M8" s="49"/>
      <c r="N8" s="49"/>
      <c r="O8" s="49"/>
      <c r="P8" s="49"/>
      <c r="Q8" s="49"/>
    </row>
    <row r="9" spans="1:17" ht="24" x14ac:dyDescent="0.35">
      <c r="B9" s="88"/>
      <c r="C9" s="89"/>
      <c r="D9" s="89"/>
      <c r="E9" s="90"/>
      <c r="F9" s="90"/>
      <c r="G9" s="90"/>
      <c r="H9" s="90"/>
    </row>
    <row r="10" spans="1:17" ht="24" x14ac:dyDescent="0.35">
      <c r="B10" s="88"/>
      <c r="C10" s="89"/>
      <c r="D10" s="89"/>
      <c r="E10" s="90"/>
      <c r="F10" s="90"/>
      <c r="G10" s="90"/>
      <c r="H10" s="90"/>
    </row>
    <row r="11" spans="1:17" ht="16.5" customHeight="1" x14ac:dyDescent="0.35">
      <c r="A11" s="49"/>
      <c r="B11" s="79"/>
      <c r="C11" s="50"/>
      <c r="D11" s="50"/>
      <c r="E11" s="49"/>
      <c r="F11" s="49"/>
      <c r="G11" s="49"/>
      <c r="H11" s="49"/>
      <c r="I11" s="49"/>
      <c r="J11" s="49"/>
      <c r="K11" s="49"/>
      <c r="L11" s="49"/>
      <c r="M11" s="49"/>
      <c r="N11" s="49"/>
      <c r="O11" s="49"/>
      <c r="P11" s="49"/>
      <c r="Q11" s="49"/>
    </row>
    <row r="12" spans="1:17" ht="33" customHeight="1" x14ac:dyDescent="0.35">
      <c r="A12" s="49"/>
      <c r="B12" s="79"/>
      <c r="C12" s="50"/>
      <c r="D12" s="50"/>
      <c r="E12" s="109" t="s">
        <v>27</v>
      </c>
      <c r="F12" s="109"/>
      <c r="G12" s="109"/>
      <c r="H12" s="109"/>
      <c r="Q12" s="49"/>
    </row>
    <row r="13" spans="1:17" ht="30" customHeight="1" x14ac:dyDescent="0.35">
      <c r="A13" s="110" t="s">
        <v>28</v>
      </c>
      <c r="B13" s="110" t="s">
        <v>29</v>
      </c>
      <c r="C13" s="111" t="s">
        <v>30</v>
      </c>
      <c r="D13" s="111" t="s">
        <v>359</v>
      </c>
      <c r="E13" s="81" t="s">
        <v>19</v>
      </c>
      <c r="F13" s="81" t="s">
        <v>20</v>
      </c>
      <c r="G13" s="81" t="s">
        <v>21</v>
      </c>
      <c r="H13" s="82" t="s">
        <v>22</v>
      </c>
      <c r="Q13" s="49"/>
    </row>
    <row r="14" spans="1:17" ht="21.75" customHeight="1" x14ac:dyDescent="0.35">
      <c r="A14" s="110"/>
      <c r="B14" s="110"/>
      <c r="C14" s="111"/>
      <c r="D14" s="111"/>
      <c r="E14" s="107">
        <f>'Assessment Information'!B$9</f>
        <v>0</v>
      </c>
      <c r="F14" s="107">
        <f>E14+1</f>
        <v>1</v>
      </c>
      <c r="G14" s="107">
        <f t="shared" ref="G14" si="1">F14+1</f>
        <v>2</v>
      </c>
      <c r="H14" s="107">
        <f t="shared" ref="H14" si="2">G14+1</f>
        <v>3</v>
      </c>
      <c r="I14" s="36" t="s">
        <v>31</v>
      </c>
      <c r="J14" s="36" t="s">
        <v>32</v>
      </c>
      <c r="K14" s="36" t="s">
        <v>33</v>
      </c>
      <c r="L14" s="36" t="s">
        <v>34</v>
      </c>
      <c r="M14" s="36" t="s">
        <v>35</v>
      </c>
      <c r="N14" s="36" t="s">
        <v>36</v>
      </c>
      <c r="O14" s="36" t="s">
        <v>37</v>
      </c>
      <c r="P14" s="36" t="s">
        <v>38</v>
      </c>
      <c r="Q14" s="49"/>
    </row>
    <row r="15" spans="1:17" ht="19.5" x14ac:dyDescent="0.4">
      <c r="A15" s="91">
        <v>1</v>
      </c>
      <c r="B15" s="91" t="s">
        <v>39</v>
      </c>
      <c r="C15" s="57"/>
      <c r="D15" s="58"/>
      <c r="E15" s="92" t="s">
        <v>8</v>
      </c>
      <c r="F15" s="92"/>
      <c r="G15" s="92"/>
      <c r="H15" s="92"/>
      <c r="I15" s="36">
        <f>IF(AND(COUNTIF(F15,"Y"),COUNTIF(C15,"Y")), 1, 0)</f>
        <v>0</v>
      </c>
      <c r="J15" s="36">
        <f>IF(AND(COUNTIF(G15,"Y"),COUNTIF(C15,"Y")), 1, 0)</f>
        <v>0</v>
      </c>
      <c r="K15" s="36">
        <f>IF(AND(COUNTIF(H15,"Y"),COUNTIF(C15,"Y")), 1, 0)</f>
        <v>0</v>
      </c>
      <c r="L15" s="36">
        <f>IF(AND(COUNTIF(E15,"Y"),COUNTIF(C15,"Y")), 1, 0)</f>
        <v>0</v>
      </c>
      <c r="M15" s="36">
        <f>IF(AND(COUNTIF(F15,"Y"),COUNTIF(C15,"")), 1, 0)</f>
        <v>0</v>
      </c>
      <c r="N15" s="36">
        <f>IF(AND(COUNTIF(G15,"Y"),COUNTIF(C15,"")), 1, 0)</f>
        <v>0</v>
      </c>
      <c r="O15" s="36">
        <f>IF(AND(COUNTIF(H15,"Y"),COUNTIF(C15,"")), 1, 0)</f>
        <v>0</v>
      </c>
      <c r="P15" s="36">
        <f>IF(AND(COUNTIF(E15,"Y"),COUNTIF(C15,"")), 1, 0)</f>
        <v>1</v>
      </c>
      <c r="Q15" s="49"/>
    </row>
    <row r="16" spans="1:17" ht="19.5" x14ac:dyDescent="0.4">
      <c r="A16" s="56">
        <v>2</v>
      </c>
      <c r="B16" s="56" t="s">
        <v>40</v>
      </c>
      <c r="C16" s="57" t="s">
        <v>8</v>
      </c>
      <c r="D16" s="58"/>
      <c r="E16" s="92" t="s">
        <v>8</v>
      </c>
      <c r="F16" s="92"/>
      <c r="G16" s="92"/>
      <c r="H16" s="92"/>
      <c r="I16" s="36">
        <f t="shared" ref="I16:I79" si="3">IF(AND(COUNTIF(F16,"Y"),COUNTIF(C16,"Y")), 1, 0)</f>
        <v>0</v>
      </c>
      <c r="J16" s="36">
        <f t="shared" ref="J16:J79" si="4">IF(AND(COUNTIF(G16,"Y"),COUNTIF(C16,"Y")), 1, 0)</f>
        <v>0</v>
      </c>
      <c r="K16" s="36">
        <f t="shared" ref="K16:K79" si="5">IF(AND(COUNTIF(H16,"Y"),COUNTIF(C16,"Y")), 1, 0)</f>
        <v>0</v>
      </c>
      <c r="L16" s="36">
        <f t="shared" ref="L16:L79" si="6">IF(AND(COUNTIF(E16,"Y"),COUNTIF(C16,"Y")), 1, 0)</f>
        <v>1</v>
      </c>
      <c r="M16" s="36">
        <f t="shared" ref="M16:M79" si="7">IF(AND(COUNTIF(F16,"Y"),COUNTIF(C16,"")), 1, 0)</f>
        <v>0</v>
      </c>
      <c r="N16" s="36">
        <f t="shared" ref="N16:N79" si="8">IF(AND(COUNTIF(G16,"Y"),COUNTIF(C16,"")), 1, 0)</f>
        <v>0</v>
      </c>
      <c r="O16" s="36">
        <f t="shared" ref="O16:O79" si="9">IF(AND(COUNTIF(H16,"Y"),COUNTIF(C16,"")), 1, 0)</f>
        <v>0</v>
      </c>
      <c r="P16" s="36">
        <f t="shared" ref="P16:P79" si="10">IF(AND(COUNTIF(E16,"Y"),COUNTIF(C16,"")), 1, 0)</f>
        <v>0</v>
      </c>
      <c r="Q16" s="49"/>
    </row>
    <row r="17" spans="1:17" ht="19.5" x14ac:dyDescent="0.4">
      <c r="A17" s="56">
        <v>3</v>
      </c>
      <c r="B17" s="56" t="s">
        <v>50</v>
      </c>
      <c r="C17" s="57"/>
      <c r="D17" s="58"/>
      <c r="E17" s="92" t="s">
        <v>8</v>
      </c>
      <c r="F17" s="92"/>
      <c r="G17" s="92"/>
      <c r="H17" s="92"/>
      <c r="I17" s="36">
        <f t="shared" si="3"/>
        <v>0</v>
      </c>
      <c r="J17" s="36">
        <f t="shared" si="4"/>
        <v>0</v>
      </c>
      <c r="K17" s="36">
        <f t="shared" si="5"/>
        <v>0</v>
      </c>
      <c r="L17" s="36">
        <f t="shared" si="6"/>
        <v>0</v>
      </c>
      <c r="M17" s="36">
        <f t="shared" si="7"/>
        <v>0</v>
      </c>
      <c r="N17" s="36">
        <f t="shared" si="8"/>
        <v>0</v>
      </c>
      <c r="O17" s="36">
        <f t="shared" si="9"/>
        <v>0</v>
      </c>
      <c r="P17" s="36">
        <f t="shared" si="10"/>
        <v>1</v>
      </c>
      <c r="Q17" s="49"/>
    </row>
    <row r="18" spans="1:17" ht="19.5" x14ac:dyDescent="0.4">
      <c r="A18" s="56">
        <v>4</v>
      </c>
      <c r="B18" s="56" t="s">
        <v>61</v>
      </c>
      <c r="C18" s="57"/>
      <c r="D18" s="58"/>
      <c r="E18" s="92" t="s">
        <v>8</v>
      </c>
      <c r="F18" s="92"/>
      <c r="G18" s="92"/>
      <c r="H18" s="92"/>
      <c r="I18" s="36">
        <f t="shared" si="3"/>
        <v>0</v>
      </c>
      <c r="J18" s="36">
        <f t="shared" si="4"/>
        <v>0</v>
      </c>
      <c r="K18" s="36">
        <f t="shared" si="5"/>
        <v>0</v>
      </c>
      <c r="L18" s="36">
        <f t="shared" si="6"/>
        <v>0</v>
      </c>
      <c r="M18" s="36">
        <f t="shared" si="7"/>
        <v>0</v>
      </c>
      <c r="N18" s="36">
        <f t="shared" si="8"/>
        <v>0</v>
      </c>
      <c r="O18" s="36">
        <f t="shared" si="9"/>
        <v>0</v>
      </c>
      <c r="P18" s="36">
        <f t="shared" si="10"/>
        <v>1</v>
      </c>
      <c r="Q18" s="49"/>
    </row>
    <row r="19" spans="1:17" ht="19.5" x14ac:dyDescent="0.4">
      <c r="A19" s="56">
        <v>5</v>
      </c>
      <c r="B19" s="56" t="s">
        <v>62</v>
      </c>
      <c r="C19" s="57"/>
      <c r="D19" s="58"/>
      <c r="E19" s="92" t="s">
        <v>8</v>
      </c>
      <c r="F19" s="92"/>
      <c r="G19" s="92"/>
      <c r="H19" s="92"/>
      <c r="I19" s="36">
        <f t="shared" si="3"/>
        <v>0</v>
      </c>
      <c r="J19" s="36">
        <f t="shared" si="4"/>
        <v>0</v>
      </c>
      <c r="K19" s="36">
        <f t="shared" si="5"/>
        <v>0</v>
      </c>
      <c r="L19" s="36">
        <f t="shared" si="6"/>
        <v>0</v>
      </c>
      <c r="M19" s="36">
        <f t="shared" si="7"/>
        <v>0</v>
      </c>
      <c r="N19" s="36">
        <f t="shared" si="8"/>
        <v>0</v>
      </c>
      <c r="O19" s="36">
        <f t="shared" si="9"/>
        <v>0</v>
      </c>
      <c r="P19" s="36">
        <f t="shared" si="10"/>
        <v>1</v>
      </c>
      <c r="Q19" s="49"/>
    </row>
    <row r="20" spans="1:17" ht="19.5" x14ac:dyDescent="0.4">
      <c r="A20" s="56">
        <v>6</v>
      </c>
      <c r="B20" s="56" t="s">
        <v>66</v>
      </c>
      <c r="C20" s="57"/>
      <c r="D20" s="58"/>
      <c r="E20" s="92" t="s">
        <v>8</v>
      </c>
      <c r="F20" s="92"/>
      <c r="G20" s="92"/>
      <c r="H20" s="92"/>
      <c r="I20" s="36">
        <f t="shared" si="3"/>
        <v>0</v>
      </c>
      <c r="J20" s="36">
        <f t="shared" si="4"/>
        <v>0</v>
      </c>
      <c r="K20" s="36">
        <f t="shared" si="5"/>
        <v>0</v>
      </c>
      <c r="L20" s="36">
        <f t="shared" si="6"/>
        <v>0</v>
      </c>
      <c r="M20" s="36">
        <f t="shared" si="7"/>
        <v>0</v>
      </c>
      <c r="N20" s="36">
        <f t="shared" si="8"/>
        <v>0</v>
      </c>
      <c r="O20" s="36">
        <f t="shared" si="9"/>
        <v>0</v>
      </c>
      <c r="P20" s="36">
        <f t="shared" si="10"/>
        <v>1</v>
      </c>
      <c r="Q20" s="49"/>
    </row>
    <row r="21" spans="1:17" ht="19.5" x14ac:dyDescent="0.4">
      <c r="A21" s="56">
        <v>7</v>
      </c>
      <c r="B21" s="56" t="s">
        <v>67</v>
      </c>
      <c r="C21" s="57"/>
      <c r="D21" s="58"/>
      <c r="E21" s="92" t="s">
        <v>8</v>
      </c>
      <c r="F21" s="92"/>
      <c r="G21" s="92"/>
      <c r="H21" s="92"/>
      <c r="I21" s="36">
        <f t="shared" si="3"/>
        <v>0</v>
      </c>
      <c r="J21" s="36">
        <f t="shared" si="4"/>
        <v>0</v>
      </c>
      <c r="K21" s="36">
        <f t="shared" si="5"/>
        <v>0</v>
      </c>
      <c r="L21" s="36">
        <f t="shared" si="6"/>
        <v>0</v>
      </c>
      <c r="M21" s="36">
        <f t="shared" si="7"/>
        <v>0</v>
      </c>
      <c r="N21" s="36">
        <f t="shared" si="8"/>
        <v>0</v>
      </c>
      <c r="O21" s="36">
        <f t="shared" si="9"/>
        <v>0</v>
      </c>
      <c r="P21" s="36">
        <f t="shared" si="10"/>
        <v>1</v>
      </c>
      <c r="Q21" s="49"/>
    </row>
    <row r="22" spans="1:17" ht="19.5" x14ac:dyDescent="0.4">
      <c r="A22" s="56">
        <v>8</v>
      </c>
      <c r="B22" s="56" t="s">
        <v>72</v>
      </c>
      <c r="C22" s="57"/>
      <c r="D22" s="58"/>
      <c r="E22" s="92" t="s">
        <v>8</v>
      </c>
      <c r="F22" s="92"/>
      <c r="G22" s="92"/>
      <c r="H22" s="92"/>
      <c r="I22" s="36">
        <f t="shared" si="3"/>
        <v>0</v>
      </c>
      <c r="J22" s="36">
        <f t="shared" si="4"/>
        <v>0</v>
      </c>
      <c r="K22" s="36">
        <f t="shared" si="5"/>
        <v>0</v>
      </c>
      <c r="L22" s="36">
        <f t="shared" si="6"/>
        <v>0</v>
      </c>
      <c r="M22" s="36">
        <f t="shared" si="7"/>
        <v>0</v>
      </c>
      <c r="N22" s="36">
        <f t="shared" si="8"/>
        <v>0</v>
      </c>
      <c r="O22" s="36">
        <f t="shared" si="9"/>
        <v>0</v>
      </c>
      <c r="P22" s="36">
        <f t="shared" si="10"/>
        <v>1</v>
      </c>
      <c r="Q22" s="49"/>
    </row>
    <row r="23" spans="1:17" ht="19.5" x14ac:dyDescent="0.4">
      <c r="A23" s="56">
        <v>9</v>
      </c>
      <c r="B23" s="56" t="s">
        <v>75</v>
      </c>
      <c r="C23" s="57"/>
      <c r="D23" s="58"/>
      <c r="E23" s="92" t="s">
        <v>8</v>
      </c>
      <c r="F23" s="92"/>
      <c r="G23" s="92"/>
      <c r="H23" s="92"/>
      <c r="I23" s="36">
        <f t="shared" si="3"/>
        <v>0</v>
      </c>
      <c r="J23" s="36">
        <f t="shared" si="4"/>
        <v>0</v>
      </c>
      <c r="K23" s="36">
        <f t="shared" si="5"/>
        <v>0</v>
      </c>
      <c r="L23" s="36">
        <f t="shared" si="6"/>
        <v>0</v>
      </c>
      <c r="M23" s="36">
        <f t="shared" si="7"/>
        <v>0</v>
      </c>
      <c r="N23" s="36">
        <f t="shared" si="8"/>
        <v>0</v>
      </c>
      <c r="O23" s="36">
        <f t="shared" si="9"/>
        <v>0</v>
      </c>
      <c r="P23" s="36">
        <f t="shared" si="10"/>
        <v>1</v>
      </c>
      <c r="Q23" s="49"/>
    </row>
    <row r="24" spans="1:17" ht="19.5" x14ac:dyDescent="0.4">
      <c r="A24" s="56">
        <v>10</v>
      </c>
      <c r="B24" s="56" t="s">
        <v>77</v>
      </c>
      <c r="C24" s="57"/>
      <c r="D24" s="58"/>
      <c r="E24" s="92" t="s">
        <v>8</v>
      </c>
      <c r="F24" s="92"/>
      <c r="G24" s="92"/>
      <c r="H24" s="92"/>
      <c r="I24" s="36">
        <f t="shared" si="3"/>
        <v>0</v>
      </c>
      <c r="J24" s="36">
        <f t="shared" si="4"/>
        <v>0</v>
      </c>
      <c r="K24" s="36">
        <f t="shared" si="5"/>
        <v>0</v>
      </c>
      <c r="L24" s="36">
        <f t="shared" si="6"/>
        <v>0</v>
      </c>
      <c r="M24" s="36">
        <f t="shared" si="7"/>
        <v>0</v>
      </c>
      <c r="N24" s="36">
        <f t="shared" si="8"/>
        <v>0</v>
      </c>
      <c r="O24" s="36">
        <f t="shared" si="9"/>
        <v>0</v>
      </c>
      <c r="P24" s="36">
        <f t="shared" si="10"/>
        <v>1</v>
      </c>
      <c r="Q24" s="49"/>
    </row>
    <row r="25" spans="1:17" ht="19.5" x14ac:dyDescent="0.4">
      <c r="A25" s="56">
        <v>11</v>
      </c>
      <c r="B25" s="56" t="s">
        <v>81</v>
      </c>
      <c r="C25" s="57"/>
      <c r="D25" s="58" t="s">
        <v>8</v>
      </c>
      <c r="E25" s="92" t="s">
        <v>8</v>
      </c>
      <c r="F25" s="92"/>
      <c r="G25" s="92"/>
      <c r="H25" s="92"/>
      <c r="I25" s="36">
        <f t="shared" si="3"/>
        <v>0</v>
      </c>
      <c r="J25" s="36">
        <f t="shared" si="4"/>
        <v>0</v>
      </c>
      <c r="K25" s="36">
        <f t="shared" si="5"/>
        <v>0</v>
      </c>
      <c r="L25" s="36">
        <f t="shared" si="6"/>
        <v>0</v>
      </c>
      <c r="M25" s="36">
        <f t="shared" si="7"/>
        <v>0</v>
      </c>
      <c r="N25" s="36">
        <f t="shared" si="8"/>
        <v>0</v>
      </c>
      <c r="O25" s="36">
        <f t="shared" si="9"/>
        <v>0</v>
      </c>
      <c r="P25" s="36">
        <f t="shared" si="10"/>
        <v>1</v>
      </c>
      <c r="Q25" s="49"/>
    </row>
    <row r="26" spans="1:17" ht="19.5" x14ac:dyDescent="0.4">
      <c r="A26" s="56">
        <v>12</v>
      </c>
      <c r="B26" s="56" t="s">
        <v>82</v>
      </c>
      <c r="C26" s="57"/>
      <c r="D26" s="58"/>
      <c r="E26" s="92" t="s">
        <v>8</v>
      </c>
      <c r="F26" s="92"/>
      <c r="G26" s="92"/>
      <c r="H26" s="92"/>
      <c r="I26" s="36">
        <f t="shared" si="3"/>
        <v>0</v>
      </c>
      <c r="J26" s="36">
        <f t="shared" si="4"/>
        <v>0</v>
      </c>
      <c r="K26" s="36">
        <f t="shared" si="5"/>
        <v>0</v>
      </c>
      <c r="L26" s="36">
        <f t="shared" si="6"/>
        <v>0</v>
      </c>
      <c r="M26" s="36">
        <f t="shared" si="7"/>
        <v>0</v>
      </c>
      <c r="N26" s="36">
        <f t="shared" si="8"/>
        <v>0</v>
      </c>
      <c r="O26" s="36">
        <f t="shared" si="9"/>
        <v>0</v>
      </c>
      <c r="P26" s="36">
        <f t="shared" si="10"/>
        <v>1</v>
      </c>
      <c r="Q26" s="49"/>
    </row>
    <row r="27" spans="1:17" ht="19.5" x14ac:dyDescent="0.4">
      <c r="A27" s="56">
        <v>13</v>
      </c>
      <c r="B27" s="56" t="s">
        <v>83</v>
      </c>
      <c r="C27" s="57"/>
      <c r="D27" s="58"/>
      <c r="E27" s="92" t="s">
        <v>8</v>
      </c>
      <c r="F27" s="92"/>
      <c r="G27" s="92"/>
      <c r="H27" s="92"/>
      <c r="I27" s="36">
        <f t="shared" si="3"/>
        <v>0</v>
      </c>
      <c r="J27" s="36">
        <f t="shared" si="4"/>
        <v>0</v>
      </c>
      <c r="K27" s="36">
        <f t="shared" si="5"/>
        <v>0</v>
      </c>
      <c r="L27" s="36">
        <f t="shared" si="6"/>
        <v>0</v>
      </c>
      <c r="M27" s="36">
        <f t="shared" si="7"/>
        <v>0</v>
      </c>
      <c r="N27" s="36">
        <f t="shared" si="8"/>
        <v>0</v>
      </c>
      <c r="O27" s="36">
        <f t="shared" si="9"/>
        <v>0</v>
      </c>
      <c r="P27" s="36">
        <f t="shared" si="10"/>
        <v>1</v>
      </c>
      <c r="Q27" s="49"/>
    </row>
    <row r="28" spans="1:17" ht="19.5" x14ac:dyDescent="0.4">
      <c r="A28" s="56">
        <v>14</v>
      </c>
      <c r="B28" s="56" t="s">
        <v>84</v>
      </c>
      <c r="C28" s="57"/>
      <c r="D28" s="58" t="s">
        <v>8</v>
      </c>
      <c r="E28" s="92" t="s">
        <v>8</v>
      </c>
      <c r="F28" s="92"/>
      <c r="G28" s="92"/>
      <c r="H28" s="92"/>
      <c r="I28" s="36">
        <f t="shared" si="3"/>
        <v>0</v>
      </c>
      <c r="J28" s="36">
        <f t="shared" si="4"/>
        <v>0</v>
      </c>
      <c r="K28" s="36">
        <f t="shared" si="5"/>
        <v>0</v>
      </c>
      <c r="L28" s="36">
        <f t="shared" si="6"/>
        <v>0</v>
      </c>
      <c r="M28" s="36">
        <f t="shared" si="7"/>
        <v>0</v>
      </c>
      <c r="N28" s="36">
        <f t="shared" si="8"/>
        <v>0</v>
      </c>
      <c r="O28" s="36">
        <f t="shared" si="9"/>
        <v>0</v>
      </c>
      <c r="P28" s="36">
        <f t="shared" si="10"/>
        <v>1</v>
      </c>
      <c r="Q28" s="49"/>
    </row>
    <row r="29" spans="1:17" ht="19.5" x14ac:dyDescent="0.4">
      <c r="A29" s="56">
        <v>15</v>
      </c>
      <c r="B29" s="56" t="s">
        <v>86</v>
      </c>
      <c r="C29" s="57"/>
      <c r="D29" s="58"/>
      <c r="E29" s="92" t="s">
        <v>8</v>
      </c>
      <c r="F29" s="92"/>
      <c r="G29" s="92"/>
      <c r="H29" s="92"/>
      <c r="I29" s="36">
        <f t="shared" si="3"/>
        <v>0</v>
      </c>
      <c r="J29" s="36">
        <f t="shared" si="4"/>
        <v>0</v>
      </c>
      <c r="K29" s="36">
        <f t="shared" si="5"/>
        <v>0</v>
      </c>
      <c r="L29" s="36">
        <f t="shared" si="6"/>
        <v>0</v>
      </c>
      <c r="M29" s="36">
        <f t="shared" si="7"/>
        <v>0</v>
      </c>
      <c r="N29" s="36">
        <f t="shared" si="8"/>
        <v>0</v>
      </c>
      <c r="O29" s="36">
        <f t="shared" si="9"/>
        <v>0</v>
      </c>
      <c r="P29" s="36">
        <f t="shared" si="10"/>
        <v>1</v>
      </c>
      <c r="Q29" s="49"/>
    </row>
    <row r="30" spans="1:17" ht="19.5" x14ac:dyDescent="0.4">
      <c r="A30" s="56">
        <v>16</v>
      </c>
      <c r="B30" s="56" t="s">
        <v>87</v>
      </c>
      <c r="C30" s="57"/>
      <c r="D30" s="58"/>
      <c r="E30" s="92" t="s">
        <v>8</v>
      </c>
      <c r="F30" s="92"/>
      <c r="G30" s="92"/>
      <c r="H30" s="92"/>
      <c r="I30" s="36">
        <f t="shared" si="3"/>
        <v>0</v>
      </c>
      <c r="J30" s="36">
        <f t="shared" si="4"/>
        <v>0</v>
      </c>
      <c r="K30" s="36">
        <f t="shared" si="5"/>
        <v>0</v>
      </c>
      <c r="L30" s="36">
        <f t="shared" si="6"/>
        <v>0</v>
      </c>
      <c r="M30" s="36">
        <f t="shared" si="7"/>
        <v>0</v>
      </c>
      <c r="N30" s="36">
        <f t="shared" si="8"/>
        <v>0</v>
      </c>
      <c r="O30" s="36">
        <f t="shared" si="9"/>
        <v>0</v>
      </c>
      <c r="P30" s="36">
        <f t="shared" si="10"/>
        <v>1</v>
      </c>
      <c r="Q30" s="49"/>
    </row>
    <row r="31" spans="1:17" ht="19.5" x14ac:dyDescent="0.4">
      <c r="A31" s="56">
        <v>17</v>
      </c>
      <c r="B31" s="56" t="s">
        <v>88</v>
      </c>
      <c r="C31" s="57"/>
      <c r="D31" s="58"/>
      <c r="E31" s="92" t="s">
        <v>8</v>
      </c>
      <c r="F31" s="92"/>
      <c r="G31" s="92"/>
      <c r="H31" s="92"/>
      <c r="I31" s="36">
        <f t="shared" si="3"/>
        <v>0</v>
      </c>
      <c r="J31" s="36">
        <f t="shared" si="4"/>
        <v>0</v>
      </c>
      <c r="K31" s="36">
        <f t="shared" si="5"/>
        <v>0</v>
      </c>
      <c r="L31" s="36">
        <f t="shared" si="6"/>
        <v>0</v>
      </c>
      <c r="M31" s="36">
        <f t="shared" si="7"/>
        <v>0</v>
      </c>
      <c r="N31" s="36">
        <f t="shared" si="8"/>
        <v>0</v>
      </c>
      <c r="O31" s="36">
        <f t="shared" si="9"/>
        <v>0</v>
      </c>
      <c r="P31" s="36">
        <f t="shared" si="10"/>
        <v>1</v>
      </c>
      <c r="Q31" s="49"/>
    </row>
    <row r="32" spans="1:17" ht="19.5" x14ac:dyDescent="0.4">
      <c r="A32" s="56">
        <v>18</v>
      </c>
      <c r="B32" s="56" t="s">
        <v>89</v>
      </c>
      <c r="C32" s="57"/>
      <c r="D32" s="58"/>
      <c r="E32" s="92" t="s">
        <v>8</v>
      </c>
      <c r="F32" s="92"/>
      <c r="G32" s="92"/>
      <c r="H32" s="92"/>
      <c r="I32" s="36">
        <f t="shared" si="3"/>
        <v>0</v>
      </c>
      <c r="J32" s="36">
        <f t="shared" si="4"/>
        <v>0</v>
      </c>
      <c r="K32" s="36">
        <f t="shared" si="5"/>
        <v>0</v>
      </c>
      <c r="L32" s="36">
        <f t="shared" si="6"/>
        <v>0</v>
      </c>
      <c r="M32" s="36">
        <f t="shared" si="7"/>
        <v>0</v>
      </c>
      <c r="N32" s="36">
        <f t="shared" si="8"/>
        <v>0</v>
      </c>
      <c r="O32" s="36">
        <f t="shared" si="9"/>
        <v>0</v>
      </c>
      <c r="P32" s="36">
        <f t="shared" si="10"/>
        <v>1</v>
      </c>
      <c r="Q32" s="49"/>
    </row>
    <row r="33" spans="1:17" ht="19.5" x14ac:dyDescent="0.4">
      <c r="A33" s="56">
        <v>19</v>
      </c>
      <c r="B33" s="56" t="s">
        <v>90</v>
      </c>
      <c r="C33" s="57"/>
      <c r="D33" s="58"/>
      <c r="E33" s="92" t="s">
        <v>8</v>
      </c>
      <c r="F33" s="92"/>
      <c r="G33" s="92"/>
      <c r="H33" s="92"/>
      <c r="I33" s="36">
        <f t="shared" si="3"/>
        <v>0</v>
      </c>
      <c r="J33" s="36">
        <f t="shared" si="4"/>
        <v>0</v>
      </c>
      <c r="K33" s="36">
        <f t="shared" si="5"/>
        <v>0</v>
      </c>
      <c r="L33" s="36">
        <f t="shared" si="6"/>
        <v>0</v>
      </c>
      <c r="M33" s="36">
        <f t="shared" si="7"/>
        <v>0</v>
      </c>
      <c r="N33" s="36">
        <f t="shared" si="8"/>
        <v>0</v>
      </c>
      <c r="O33" s="36">
        <f t="shared" si="9"/>
        <v>0</v>
      </c>
      <c r="P33" s="36">
        <f t="shared" si="10"/>
        <v>1</v>
      </c>
      <c r="Q33" s="49"/>
    </row>
    <row r="34" spans="1:17" ht="19.5" x14ac:dyDescent="0.4">
      <c r="A34" s="56">
        <v>20</v>
      </c>
      <c r="B34" s="56" t="s">
        <v>92</v>
      </c>
      <c r="C34" s="57"/>
      <c r="D34" s="58"/>
      <c r="E34" s="92" t="s">
        <v>8</v>
      </c>
      <c r="F34" s="92"/>
      <c r="G34" s="92"/>
      <c r="H34" s="92"/>
      <c r="I34" s="36">
        <f t="shared" si="3"/>
        <v>0</v>
      </c>
      <c r="J34" s="36">
        <f t="shared" si="4"/>
        <v>0</v>
      </c>
      <c r="K34" s="36">
        <f t="shared" si="5"/>
        <v>0</v>
      </c>
      <c r="L34" s="36">
        <f t="shared" si="6"/>
        <v>0</v>
      </c>
      <c r="M34" s="36">
        <f t="shared" si="7"/>
        <v>0</v>
      </c>
      <c r="N34" s="36">
        <f t="shared" si="8"/>
        <v>0</v>
      </c>
      <c r="O34" s="36">
        <f t="shared" si="9"/>
        <v>0</v>
      </c>
      <c r="P34" s="36">
        <f t="shared" si="10"/>
        <v>1</v>
      </c>
      <c r="Q34" s="49"/>
    </row>
    <row r="35" spans="1:17" ht="19.5" x14ac:dyDescent="0.4">
      <c r="A35" s="56">
        <v>21</v>
      </c>
      <c r="B35" s="56" t="s">
        <v>93</v>
      </c>
      <c r="C35" s="57"/>
      <c r="D35" s="58"/>
      <c r="E35" s="92" t="s">
        <v>8</v>
      </c>
      <c r="F35" s="92"/>
      <c r="G35" s="92"/>
      <c r="H35" s="92"/>
      <c r="I35" s="36">
        <f t="shared" si="3"/>
        <v>0</v>
      </c>
      <c r="J35" s="36">
        <f t="shared" si="4"/>
        <v>0</v>
      </c>
      <c r="K35" s="36">
        <f t="shared" si="5"/>
        <v>0</v>
      </c>
      <c r="L35" s="36">
        <f t="shared" si="6"/>
        <v>0</v>
      </c>
      <c r="M35" s="36">
        <f t="shared" si="7"/>
        <v>0</v>
      </c>
      <c r="N35" s="36">
        <f t="shared" si="8"/>
        <v>0</v>
      </c>
      <c r="O35" s="36">
        <f t="shared" si="9"/>
        <v>0</v>
      </c>
      <c r="P35" s="36">
        <f t="shared" si="10"/>
        <v>1</v>
      </c>
      <c r="Q35" s="49"/>
    </row>
    <row r="36" spans="1:17" ht="19.5" x14ac:dyDescent="0.4">
      <c r="A36" s="56">
        <v>22</v>
      </c>
      <c r="B36" s="56" t="s">
        <v>94</v>
      </c>
      <c r="C36" s="57"/>
      <c r="D36" s="58"/>
      <c r="E36" s="92" t="s">
        <v>8</v>
      </c>
      <c r="F36" s="92"/>
      <c r="G36" s="92"/>
      <c r="H36" s="92"/>
      <c r="I36" s="36">
        <f t="shared" si="3"/>
        <v>0</v>
      </c>
      <c r="J36" s="36">
        <f t="shared" si="4"/>
        <v>0</v>
      </c>
      <c r="K36" s="36">
        <f t="shared" si="5"/>
        <v>0</v>
      </c>
      <c r="L36" s="36">
        <f t="shared" si="6"/>
        <v>0</v>
      </c>
      <c r="M36" s="36">
        <f t="shared" si="7"/>
        <v>0</v>
      </c>
      <c r="N36" s="36">
        <f t="shared" si="8"/>
        <v>0</v>
      </c>
      <c r="O36" s="36">
        <f t="shared" si="9"/>
        <v>0</v>
      </c>
      <c r="P36" s="36">
        <f t="shared" si="10"/>
        <v>1</v>
      </c>
      <c r="Q36" s="49"/>
    </row>
    <row r="37" spans="1:17" ht="19.5" x14ac:dyDescent="0.4">
      <c r="A37" s="56">
        <v>23</v>
      </c>
      <c r="B37" s="56" t="s">
        <v>99</v>
      </c>
      <c r="C37" s="57"/>
      <c r="D37" s="58"/>
      <c r="E37" s="92" t="s">
        <v>8</v>
      </c>
      <c r="F37" s="92"/>
      <c r="G37" s="92"/>
      <c r="H37" s="92"/>
      <c r="I37" s="36">
        <f t="shared" si="3"/>
        <v>0</v>
      </c>
      <c r="J37" s="36">
        <f t="shared" si="4"/>
        <v>0</v>
      </c>
      <c r="K37" s="36">
        <f t="shared" si="5"/>
        <v>0</v>
      </c>
      <c r="L37" s="36">
        <f t="shared" si="6"/>
        <v>0</v>
      </c>
      <c r="M37" s="36">
        <f t="shared" si="7"/>
        <v>0</v>
      </c>
      <c r="N37" s="36">
        <f t="shared" si="8"/>
        <v>0</v>
      </c>
      <c r="O37" s="36">
        <f t="shared" si="9"/>
        <v>0</v>
      </c>
      <c r="P37" s="36">
        <f t="shared" si="10"/>
        <v>1</v>
      </c>
      <c r="Q37" s="49"/>
    </row>
    <row r="38" spans="1:17" ht="19.5" x14ac:dyDescent="0.4">
      <c r="A38" s="56">
        <v>24</v>
      </c>
      <c r="B38" s="56" t="s">
        <v>100</v>
      </c>
      <c r="C38" s="57" t="s">
        <v>8</v>
      </c>
      <c r="D38" s="58"/>
      <c r="E38" s="92" t="s">
        <v>8</v>
      </c>
      <c r="F38" s="92"/>
      <c r="G38" s="92"/>
      <c r="H38" s="92"/>
      <c r="I38" s="36">
        <f t="shared" si="3"/>
        <v>0</v>
      </c>
      <c r="J38" s="36">
        <f t="shared" si="4"/>
        <v>0</v>
      </c>
      <c r="K38" s="36">
        <f t="shared" si="5"/>
        <v>0</v>
      </c>
      <c r="L38" s="36">
        <f t="shared" si="6"/>
        <v>1</v>
      </c>
      <c r="M38" s="36">
        <f t="shared" si="7"/>
        <v>0</v>
      </c>
      <c r="N38" s="36">
        <f t="shared" si="8"/>
        <v>0</v>
      </c>
      <c r="O38" s="36">
        <f t="shared" si="9"/>
        <v>0</v>
      </c>
      <c r="P38" s="36">
        <f t="shared" si="10"/>
        <v>0</v>
      </c>
      <c r="Q38" s="49"/>
    </row>
    <row r="39" spans="1:17" ht="19.5" x14ac:dyDescent="0.4">
      <c r="A39" s="56">
        <v>25</v>
      </c>
      <c r="B39" s="56" t="s">
        <v>102</v>
      </c>
      <c r="C39" s="57" t="s">
        <v>8</v>
      </c>
      <c r="D39" s="58"/>
      <c r="E39" s="92" t="s">
        <v>8</v>
      </c>
      <c r="F39" s="92"/>
      <c r="G39" s="92"/>
      <c r="H39" s="92"/>
      <c r="I39" s="36">
        <f t="shared" si="3"/>
        <v>0</v>
      </c>
      <c r="J39" s="36">
        <f t="shared" si="4"/>
        <v>0</v>
      </c>
      <c r="K39" s="36">
        <f t="shared" si="5"/>
        <v>0</v>
      </c>
      <c r="L39" s="36">
        <f t="shared" si="6"/>
        <v>1</v>
      </c>
      <c r="M39" s="36">
        <f t="shared" si="7"/>
        <v>0</v>
      </c>
      <c r="N39" s="36">
        <f t="shared" si="8"/>
        <v>0</v>
      </c>
      <c r="O39" s="36">
        <f t="shared" si="9"/>
        <v>0</v>
      </c>
      <c r="P39" s="36">
        <f t="shared" si="10"/>
        <v>0</v>
      </c>
      <c r="Q39" s="49"/>
    </row>
    <row r="40" spans="1:17" ht="19.5" x14ac:dyDescent="0.4">
      <c r="A40" s="56">
        <v>26</v>
      </c>
      <c r="B40" s="56" t="s">
        <v>103</v>
      </c>
      <c r="C40" s="57"/>
      <c r="D40" s="58"/>
      <c r="E40" s="92" t="s">
        <v>8</v>
      </c>
      <c r="F40" s="92"/>
      <c r="G40" s="92"/>
      <c r="H40" s="92"/>
      <c r="I40" s="36">
        <f t="shared" si="3"/>
        <v>0</v>
      </c>
      <c r="J40" s="36">
        <f t="shared" si="4"/>
        <v>0</v>
      </c>
      <c r="K40" s="36">
        <f t="shared" si="5"/>
        <v>0</v>
      </c>
      <c r="L40" s="36">
        <f t="shared" si="6"/>
        <v>0</v>
      </c>
      <c r="M40" s="36">
        <f t="shared" si="7"/>
        <v>0</v>
      </c>
      <c r="N40" s="36">
        <f t="shared" si="8"/>
        <v>0</v>
      </c>
      <c r="O40" s="36">
        <f t="shared" si="9"/>
        <v>0</v>
      </c>
      <c r="P40" s="36">
        <f t="shared" si="10"/>
        <v>1</v>
      </c>
      <c r="Q40" s="49"/>
    </row>
    <row r="41" spans="1:17" ht="19.5" x14ac:dyDescent="0.4">
      <c r="A41" s="56">
        <v>27</v>
      </c>
      <c r="B41" s="56" t="s">
        <v>104</v>
      </c>
      <c r="C41" s="57"/>
      <c r="D41" s="58"/>
      <c r="E41" s="92" t="s">
        <v>8</v>
      </c>
      <c r="F41" s="92"/>
      <c r="G41" s="92"/>
      <c r="H41" s="92"/>
      <c r="I41" s="36">
        <f t="shared" si="3"/>
        <v>0</v>
      </c>
      <c r="J41" s="36">
        <f t="shared" si="4"/>
        <v>0</v>
      </c>
      <c r="K41" s="36">
        <f t="shared" si="5"/>
        <v>0</v>
      </c>
      <c r="L41" s="36">
        <f t="shared" si="6"/>
        <v>0</v>
      </c>
      <c r="M41" s="36">
        <f t="shared" si="7"/>
        <v>0</v>
      </c>
      <c r="N41" s="36">
        <f t="shared" si="8"/>
        <v>0</v>
      </c>
      <c r="O41" s="36">
        <f t="shared" si="9"/>
        <v>0</v>
      </c>
      <c r="P41" s="36">
        <f t="shared" si="10"/>
        <v>1</v>
      </c>
      <c r="Q41" s="49"/>
    </row>
    <row r="42" spans="1:17" ht="19.5" x14ac:dyDescent="0.4">
      <c r="A42" s="56">
        <v>28</v>
      </c>
      <c r="B42" s="56" t="s">
        <v>105</v>
      </c>
      <c r="C42" s="57"/>
      <c r="D42" s="58"/>
      <c r="E42" s="92" t="s">
        <v>8</v>
      </c>
      <c r="F42" s="92"/>
      <c r="G42" s="92"/>
      <c r="H42" s="92"/>
      <c r="I42" s="36">
        <f t="shared" si="3"/>
        <v>0</v>
      </c>
      <c r="J42" s="36">
        <f t="shared" si="4"/>
        <v>0</v>
      </c>
      <c r="K42" s="36">
        <f t="shared" si="5"/>
        <v>0</v>
      </c>
      <c r="L42" s="36">
        <f t="shared" si="6"/>
        <v>0</v>
      </c>
      <c r="M42" s="36">
        <f t="shared" si="7"/>
        <v>0</v>
      </c>
      <c r="N42" s="36">
        <f t="shared" si="8"/>
        <v>0</v>
      </c>
      <c r="O42" s="36">
        <f t="shared" si="9"/>
        <v>0</v>
      </c>
      <c r="P42" s="36">
        <f t="shared" si="10"/>
        <v>1</v>
      </c>
      <c r="Q42" s="49"/>
    </row>
    <row r="43" spans="1:17" ht="19.5" x14ac:dyDescent="0.4">
      <c r="A43" s="56">
        <v>29</v>
      </c>
      <c r="B43" s="56" t="s">
        <v>106</v>
      </c>
      <c r="C43" s="57"/>
      <c r="D43" s="58"/>
      <c r="E43" s="92" t="s">
        <v>8</v>
      </c>
      <c r="F43" s="92"/>
      <c r="G43" s="92"/>
      <c r="H43" s="92"/>
      <c r="I43" s="36">
        <f t="shared" si="3"/>
        <v>0</v>
      </c>
      <c r="J43" s="36">
        <f t="shared" si="4"/>
        <v>0</v>
      </c>
      <c r="K43" s="36">
        <f t="shared" si="5"/>
        <v>0</v>
      </c>
      <c r="L43" s="36">
        <f t="shared" si="6"/>
        <v>0</v>
      </c>
      <c r="M43" s="36">
        <f t="shared" si="7"/>
        <v>0</v>
      </c>
      <c r="N43" s="36">
        <f t="shared" si="8"/>
        <v>0</v>
      </c>
      <c r="O43" s="36">
        <f t="shared" si="9"/>
        <v>0</v>
      </c>
      <c r="P43" s="36">
        <f t="shared" si="10"/>
        <v>1</v>
      </c>
      <c r="Q43" s="49"/>
    </row>
    <row r="44" spans="1:17" ht="19.5" x14ac:dyDescent="0.4">
      <c r="A44" s="56">
        <v>30</v>
      </c>
      <c r="B44" s="56" t="s">
        <v>108</v>
      </c>
      <c r="C44" s="57"/>
      <c r="D44" s="58"/>
      <c r="E44" s="92" t="s">
        <v>8</v>
      </c>
      <c r="F44" s="92"/>
      <c r="G44" s="92"/>
      <c r="H44" s="92"/>
      <c r="I44" s="36">
        <f t="shared" si="3"/>
        <v>0</v>
      </c>
      <c r="J44" s="36">
        <f t="shared" si="4"/>
        <v>0</v>
      </c>
      <c r="K44" s="36">
        <f t="shared" si="5"/>
        <v>0</v>
      </c>
      <c r="L44" s="36">
        <f t="shared" si="6"/>
        <v>0</v>
      </c>
      <c r="M44" s="36">
        <f t="shared" si="7"/>
        <v>0</v>
      </c>
      <c r="N44" s="36">
        <f t="shared" si="8"/>
        <v>0</v>
      </c>
      <c r="O44" s="36">
        <f t="shared" si="9"/>
        <v>0</v>
      </c>
      <c r="P44" s="36">
        <f t="shared" si="10"/>
        <v>1</v>
      </c>
      <c r="Q44" s="49"/>
    </row>
    <row r="45" spans="1:17" ht="19.5" x14ac:dyDescent="0.4">
      <c r="A45" s="56">
        <v>31</v>
      </c>
      <c r="B45" s="56" t="s">
        <v>109</v>
      </c>
      <c r="C45" s="57"/>
      <c r="D45" s="58"/>
      <c r="E45" s="92" t="s">
        <v>8</v>
      </c>
      <c r="F45" s="92"/>
      <c r="G45" s="92"/>
      <c r="H45" s="92"/>
      <c r="I45" s="36">
        <f t="shared" si="3"/>
        <v>0</v>
      </c>
      <c r="J45" s="36">
        <f t="shared" si="4"/>
        <v>0</v>
      </c>
      <c r="K45" s="36">
        <f t="shared" si="5"/>
        <v>0</v>
      </c>
      <c r="L45" s="36">
        <f t="shared" si="6"/>
        <v>0</v>
      </c>
      <c r="M45" s="36">
        <f t="shared" si="7"/>
        <v>0</v>
      </c>
      <c r="N45" s="36">
        <f t="shared" si="8"/>
        <v>0</v>
      </c>
      <c r="O45" s="36">
        <f t="shared" si="9"/>
        <v>0</v>
      </c>
      <c r="P45" s="36">
        <f t="shared" si="10"/>
        <v>1</v>
      </c>
      <c r="Q45" s="49"/>
    </row>
    <row r="46" spans="1:17" ht="19.5" x14ac:dyDescent="0.4">
      <c r="A46" s="56">
        <v>32</v>
      </c>
      <c r="B46" s="56" t="s">
        <v>110</v>
      </c>
      <c r="C46" s="57"/>
      <c r="D46" s="58"/>
      <c r="E46" s="92" t="s">
        <v>8</v>
      </c>
      <c r="F46" s="92"/>
      <c r="G46" s="92"/>
      <c r="H46" s="92"/>
      <c r="I46" s="36">
        <f t="shared" si="3"/>
        <v>0</v>
      </c>
      <c r="J46" s="36">
        <f t="shared" si="4"/>
        <v>0</v>
      </c>
      <c r="K46" s="36">
        <f t="shared" si="5"/>
        <v>0</v>
      </c>
      <c r="L46" s="36">
        <f t="shared" si="6"/>
        <v>0</v>
      </c>
      <c r="M46" s="36">
        <f t="shared" si="7"/>
        <v>0</v>
      </c>
      <c r="N46" s="36">
        <f t="shared" si="8"/>
        <v>0</v>
      </c>
      <c r="O46" s="36">
        <f t="shared" si="9"/>
        <v>0</v>
      </c>
      <c r="P46" s="36">
        <f t="shared" si="10"/>
        <v>1</v>
      </c>
      <c r="Q46" s="49"/>
    </row>
    <row r="47" spans="1:17" ht="19.5" x14ac:dyDescent="0.4">
      <c r="A47" s="56">
        <v>33</v>
      </c>
      <c r="B47" s="56" t="s">
        <v>111</v>
      </c>
      <c r="C47" s="57"/>
      <c r="D47" s="58"/>
      <c r="E47" s="92" t="s">
        <v>8</v>
      </c>
      <c r="F47" s="92"/>
      <c r="G47" s="92"/>
      <c r="H47" s="92"/>
      <c r="I47" s="36">
        <f t="shared" si="3"/>
        <v>0</v>
      </c>
      <c r="J47" s="36">
        <f t="shared" si="4"/>
        <v>0</v>
      </c>
      <c r="K47" s="36">
        <f t="shared" si="5"/>
        <v>0</v>
      </c>
      <c r="L47" s="36">
        <f t="shared" si="6"/>
        <v>0</v>
      </c>
      <c r="M47" s="36">
        <f t="shared" si="7"/>
        <v>0</v>
      </c>
      <c r="N47" s="36">
        <f t="shared" si="8"/>
        <v>0</v>
      </c>
      <c r="O47" s="36">
        <f t="shared" si="9"/>
        <v>0</v>
      </c>
      <c r="P47" s="36">
        <f t="shared" si="10"/>
        <v>1</v>
      </c>
      <c r="Q47" s="49"/>
    </row>
    <row r="48" spans="1:17" ht="19.5" x14ac:dyDescent="0.4">
      <c r="A48" s="56">
        <v>34</v>
      </c>
      <c r="B48" s="56" t="s">
        <v>113</v>
      </c>
      <c r="C48" s="57"/>
      <c r="D48" s="58" t="s">
        <v>8</v>
      </c>
      <c r="E48" s="92" t="s">
        <v>8</v>
      </c>
      <c r="F48" s="92"/>
      <c r="G48" s="92"/>
      <c r="H48" s="92"/>
      <c r="I48" s="36">
        <f t="shared" si="3"/>
        <v>0</v>
      </c>
      <c r="J48" s="36">
        <f t="shared" si="4"/>
        <v>0</v>
      </c>
      <c r="K48" s="36">
        <f t="shared" si="5"/>
        <v>0</v>
      </c>
      <c r="L48" s="36">
        <f t="shared" si="6"/>
        <v>0</v>
      </c>
      <c r="M48" s="36">
        <f t="shared" si="7"/>
        <v>0</v>
      </c>
      <c r="N48" s="36">
        <f t="shared" si="8"/>
        <v>0</v>
      </c>
      <c r="O48" s="36">
        <f t="shared" si="9"/>
        <v>0</v>
      </c>
      <c r="P48" s="36">
        <f t="shared" si="10"/>
        <v>1</v>
      </c>
      <c r="Q48" s="49"/>
    </row>
    <row r="49" spans="1:17" ht="19.5" x14ac:dyDescent="0.4">
      <c r="A49" s="56">
        <v>35</v>
      </c>
      <c r="B49" s="56" t="s">
        <v>114</v>
      </c>
      <c r="C49" s="57"/>
      <c r="D49" s="58" t="s">
        <v>8</v>
      </c>
      <c r="E49" s="92" t="s">
        <v>8</v>
      </c>
      <c r="F49" s="92"/>
      <c r="G49" s="92"/>
      <c r="H49" s="92"/>
      <c r="I49" s="36">
        <f t="shared" si="3"/>
        <v>0</v>
      </c>
      <c r="J49" s="36">
        <f t="shared" si="4"/>
        <v>0</v>
      </c>
      <c r="K49" s="36">
        <f t="shared" si="5"/>
        <v>0</v>
      </c>
      <c r="L49" s="36">
        <f t="shared" si="6"/>
        <v>0</v>
      </c>
      <c r="M49" s="36">
        <f t="shared" si="7"/>
        <v>0</v>
      </c>
      <c r="N49" s="36">
        <f t="shared" si="8"/>
        <v>0</v>
      </c>
      <c r="O49" s="36">
        <f t="shared" si="9"/>
        <v>0</v>
      </c>
      <c r="P49" s="36">
        <f t="shared" si="10"/>
        <v>1</v>
      </c>
      <c r="Q49" s="49"/>
    </row>
    <row r="50" spans="1:17" ht="19.5" x14ac:dyDescent="0.4">
      <c r="A50" s="56">
        <v>36</v>
      </c>
      <c r="B50" s="56" t="s">
        <v>116</v>
      </c>
      <c r="C50" s="57"/>
      <c r="D50" s="58"/>
      <c r="E50" s="92" t="s">
        <v>8</v>
      </c>
      <c r="F50" s="92"/>
      <c r="G50" s="92"/>
      <c r="H50" s="92"/>
      <c r="I50" s="36">
        <f t="shared" si="3"/>
        <v>0</v>
      </c>
      <c r="J50" s="36">
        <f t="shared" si="4"/>
        <v>0</v>
      </c>
      <c r="K50" s="36">
        <f t="shared" si="5"/>
        <v>0</v>
      </c>
      <c r="L50" s="36">
        <f t="shared" si="6"/>
        <v>0</v>
      </c>
      <c r="M50" s="36">
        <f t="shared" si="7"/>
        <v>0</v>
      </c>
      <c r="N50" s="36">
        <f t="shared" si="8"/>
        <v>0</v>
      </c>
      <c r="O50" s="36">
        <f t="shared" si="9"/>
        <v>0</v>
      </c>
      <c r="P50" s="36">
        <f t="shared" si="10"/>
        <v>1</v>
      </c>
      <c r="Q50" s="49"/>
    </row>
    <row r="51" spans="1:17" ht="19.5" x14ac:dyDescent="0.4">
      <c r="A51" s="56">
        <v>37</v>
      </c>
      <c r="B51" s="56" t="s">
        <v>117</v>
      </c>
      <c r="C51" s="57"/>
      <c r="D51" s="58"/>
      <c r="E51" s="92" t="s">
        <v>8</v>
      </c>
      <c r="F51" s="92"/>
      <c r="G51" s="92"/>
      <c r="H51" s="92"/>
      <c r="I51" s="36">
        <f t="shared" si="3"/>
        <v>0</v>
      </c>
      <c r="J51" s="36">
        <f t="shared" si="4"/>
        <v>0</v>
      </c>
      <c r="K51" s="36">
        <f t="shared" si="5"/>
        <v>0</v>
      </c>
      <c r="L51" s="36">
        <f t="shared" si="6"/>
        <v>0</v>
      </c>
      <c r="M51" s="36">
        <f t="shared" si="7"/>
        <v>0</v>
      </c>
      <c r="N51" s="36">
        <f t="shared" si="8"/>
        <v>0</v>
      </c>
      <c r="O51" s="36">
        <f t="shared" si="9"/>
        <v>0</v>
      </c>
      <c r="P51" s="36">
        <f t="shared" si="10"/>
        <v>1</v>
      </c>
      <c r="Q51" s="49"/>
    </row>
    <row r="52" spans="1:17" ht="19.5" x14ac:dyDescent="0.4">
      <c r="A52" s="56">
        <v>38</v>
      </c>
      <c r="B52" s="56" t="s">
        <v>118</v>
      </c>
      <c r="C52" s="57" t="s">
        <v>8</v>
      </c>
      <c r="D52" s="58"/>
      <c r="E52" s="92" t="s">
        <v>8</v>
      </c>
      <c r="F52" s="92"/>
      <c r="G52" s="92"/>
      <c r="H52" s="92"/>
      <c r="I52" s="36">
        <f t="shared" si="3"/>
        <v>0</v>
      </c>
      <c r="J52" s="36">
        <f t="shared" si="4"/>
        <v>0</v>
      </c>
      <c r="K52" s="36">
        <f t="shared" si="5"/>
        <v>0</v>
      </c>
      <c r="L52" s="36">
        <f t="shared" si="6"/>
        <v>1</v>
      </c>
      <c r="M52" s="36">
        <f t="shared" si="7"/>
        <v>0</v>
      </c>
      <c r="N52" s="36">
        <f t="shared" si="8"/>
        <v>0</v>
      </c>
      <c r="O52" s="36">
        <f t="shared" si="9"/>
        <v>0</v>
      </c>
      <c r="P52" s="36">
        <f t="shared" si="10"/>
        <v>0</v>
      </c>
      <c r="Q52" s="49"/>
    </row>
    <row r="53" spans="1:17" ht="19.5" x14ac:dyDescent="0.4">
      <c r="A53" s="56">
        <v>39</v>
      </c>
      <c r="B53" s="56" t="s">
        <v>125</v>
      </c>
      <c r="C53" s="57" t="s">
        <v>8</v>
      </c>
      <c r="D53" s="58"/>
      <c r="E53" s="92" t="s">
        <v>8</v>
      </c>
      <c r="F53" s="92"/>
      <c r="G53" s="92"/>
      <c r="H53" s="92"/>
      <c r="I53" s="36">
        <f t="shared" si="3"/>
        <v>0</v>
      </c>
      <c r="J53" s="36">
        <f t="shared" si="4"/>
        <v>0</v>
      </c>
      <c r="K53" s="36">
        <f t="shared" si="5"/>
        <v>0</v>
      </c>
      <c r="L53" s="36">
        <f t="shared" si="6"/>
        <v>1</v>
      </c>
      <c r="M53" s="36">
        <f t="shared" si="7"/>
        <v>0</v>
      </c>
      <c r="N53" s="36">
        <f t="shared" si="8"/>
        <v>0</v>
      </c>
      <c r="O53" s="36">
        <f t="shared" si="9"/>
        <v>0</v>
      </c>
      <c r="P53" s="36">
        <f t="shared" si="10"/>
        <v>0</v>
      </c>
      <c r="Q53" s="49"/>
    </row>
    <row r="54" spans="1:17" ht="19.5" x14ac:dyDescent="0.4">
      <c r="A54" s="56">
        <v>40</v>
      </c>
      <c r="B54" s="56" t="s">
        <v>127</v>
      </c>
      <c r="C54" s="57" t="s">
        <v>8</v>
      </c>
      <c r="D54" s="58" t="s">
        <v>8</v>
      </c>
      <c r="E54" s="92" t="s">
        <v>8</v>
      </c>
      <c r="F54" s="92"/>
      <c r="G54" s="92"/>
      <c r="H54" s="92"/>
      <c r="I54" s="36">
        <f t="shared" si="3"/>
        <v>0</v>
      </c>
      <c r="J54" s="36">
        <f t="shared" si="4"/>
        <v>0</v>
      </c>
      <c r="K54" s="36">
        <f t="shared" si="5"/>
        <v>0</v>
      </c>
      <c r="L54" s="36">
        <f t="shared" si="6"/>
        <v>1</v>
      </c>
      <c r="M54" s="36">
        <f t="shared" si="7"/>
        <v>0</v>
      </c>
      <c r="N54" s="36">
        <f t="shared" si="8"/>
        <v>0</v>
      </c>
      <c r="O54" s="36">
        <f t="shared" si="9"/>
        <v>0</v>
      </c>
      <c r="P54" s="36">
        <f t="shared" si="10"/>
        <v>0</v>
      </c>
      <c r="Q54" s="49"/>
    </row>
    <row r="55" spans="1:17" ht="19.5" x14ac:dyDescent="0.4">
      <c r="A55" s="56">
        <v>41</v>
      </c>
      <c r="B55" s="56" t="s">
        <v>130</v>
      </c>
      <c r="C55" s="57" t="s">
        <v>8</v>
      </c>
      <c r="D55" s="58"/>
      <c r="E55" s="92" t="s">
        <v>8</v>
      </c>
      <c r="F55" s="92"/>
      <c r="G55" s="92"/>
      <c r="H55" s="92"/>
      <c r="I55" s="36">
        <f t="shared" si="3"/>
        <v>0</v>
      </c>
      <c r="J55" s="36">
        <f t="shared" si="4"/>
        <v>0</v>
      </c>
      <c r="K55" s="36">
        <f t="shared" si="5"/>
        <v>0</v>
      </c>
      <c r="L55" s="36">
        <f t="shared" si="6"/>
        <v>1</v>
      </c>
      <c r="M55" s="36">
        <f t="shared" si="7"/>
        <v>0</v>
      </c>
      <c r="N55" s="36">
        <f t="shared" si="8"/>
        <v>0</v>
      </c>
      <c r="O55" s="36">
        <f t="shared" si="9"/>
        <v>0</v>
      </c>
      <c r="P55" s="36">
        <f t="shared" si="10"/>
        <v>0</v>
      </c>
      <c r="Q55" s="49"/>
    </row>
    <row r="56" spans="1:17" ht="19.5" x14ac:dyDescent="0.4">
      <c r="A56" s="56">
        <v>42</v>
      </c>
      <c r="B56" s="56" t="s">
        <v>132</v>
      </c>
      <c r="C56" s="57"/>
      <c r="D56" s="58"/>
      <c r="E56" s="92" t="s">
        <v>8</v>
      </c>
      <c r="F56" s="92"/>
      <c r="G56" s="92"/>
      <c r="H56" s="92"/>
      <c r="I56" s="36">
        <f t="shared" si="3"/>
        <v>0</v>
      </c>
      <c r="J56" s="36">
        <f t="shared" si="4"/>
        <v>0</v>
      </c>
      <c r="K56" s="36">
        <f t="shared" si="5"/>
        <v>0</v>
      </c>
      <c r="L56" s="36">
        <f t="shared" si="6"/>
        <v>0</v>
      </c>
      <c r="M56" s="36">
        <f t="shared" si="7"/>
        <v>0</v>
      </c>
      <c r="N56" s="36">
        <f t="shared" si="8"/>
        <v>0</v>
      </c>
      <c r="O56" s="36">
        <f t="shared" si="9"/>
        <v>0</v>
      </c>
      <c r="P56" s="36">
        <f t="shared" si="10"/>
        <v>1</v>
      </c>
      <c r="Q56" s="49"/>
    </row>
    <row r="57" spans="1:17" ht="19.5" x14ac:dyDescent="0.4">
      <c r="A57" s="56">
        <v>43</v>
      </c>
      <c r="B57" s="56" t="s">
        <v>136</v>
      </c>
      <c r="C57" s="57" t="s">
        <v>8</v>
      </c>
      <c r="D57" s="58"/>
      <c r="E57" s="92" t="s">
        <v>8</v>
      </c>
      <c r="F57" s="92"/>
      <c r="G57" s="92"/>
      <c r="H57" s="92"/>
      <c r="I57" s="36">
        <f t="shared" si="3"/>
        <v>0</v>
      </c>
      <c r="J57" s="36">
        <f t="shared" si="4"/>
        <v>0</v>
      </c>
      <c r="K57" s="36">
        <f t="shared" si="5"/>
        <v>0</v>
      </c>
      <c r="L57" s="36">
        <f t="shared" si="6"/>
        <v>1</v>
      </c>
      <c r="M57" s="36">
        <f t="shared" si="7"/>
        <v>0</v>
      </c>
      <c r="N57" s="36">
        <f t="shared" si="8"/>
        <v>0</v>
      </c>
      <c r="O57" s="36">
        <f t="shared" si="9"/>
        <v>0</v>
      </c>
      <c r="P57" s="36">
        <f t="shared" si="10"/>
        <v>0</v>
      </c>
      <c r="Q57" s="49"/>
    </row>
    <row r="58" spans="1:17" ht="19.5" x14ac:dyDescent="0.4">
      <c r="A58" s="56">
        <v>44</v>
      </c>
      <c r="B58" s="56" t="s">
        <v>140</v>
      </c>
      <c r="C58" s="57"/>
      <c r="D58" s="58" t="s">
        <v>8</v>
      </c>
      <c r="E58" s="92" t="s">
        <v>8</v>
      </c>
      <c r="F58" s="92"/>
      <c r="G58" s="92"/>
      <c r="H58" s="92"/>
      <c r="I58" s="36">
        <f t="shared" si="3"/>
        <v>0</v>
      </c>
      <c r="J58" s="36">
        <f t="shared" si="4"/>
        <v>0</v>
      </c>
      <c r="K58" s="36">
        <f t="shared" si="5"/>
        <v>0</v>
      </c>
      <c r="L58" s="36">
        <f t="shared" si="6"/>
        <v>0</v>
      </c>
      <c r="M58" s="36">
        <f t="shared" si="7"/>
        <v>0</v>
      </c>
      <c r="N58" s="36">
        <f t="shared" si="8"/>
        <v>0</v>
      </c>
      <c r="O58" s="36">
        <f t="shared" si="9"/>
        <v>0</v>
      </c>
      <c r="P58" s="36">
        <f t="shared" si="10"/>
        <v>1</v>
      </c>
      <c r="Q58" s="49"/>
    </row>
    <row r="59" spans="1:17" ht="19.5" x14ac:dyDescent="0.4">
      <c r="A59" s="56">
        <v>45</v>
      </c>
      <c r="B59" s="56" t="s">
        <v>141</v>
      </c>
      <c r="C59" s="57" t="s">
        <v>8</v>
      </c>
      <c r="D59" s="58"/>
      <c r="E59" s="92" t="s">
        <v>8</v>
      </c>
      <c r="F59" s="92"/>
      <c r="G59" s="92"/>
      <c r="H59" s="92"/>
      <c r="I59" s="36">
        <f t="shared" si="3"/>
        <v>0</v>
      </c>
      <c r="J59" s="36">
        <f t="shared" si="4"/>
        <v>0</v>
      </c>
      <c r="K59" s="36">
        <f t="shared" si="5"/>
        <v>0</v>
      </c>
      <c r="L59" s="36">
        <f t="shared" si="6"/>
        <v>1</v>
      </c>
      <c r="M59" s="36">
        <f t="shared" si="7"/>
        <v>0</v>
      </c>
      <c r="N59" s="36">
        <f t="shared" si="8"/>
        <v>0</v>
      </c>
      <c r="O59" s="36">
        <f t="shared" si="9"/>
        <v>0</v>
      </c>
      <c r="P59" s="36">
        <f t="shared" si="10"/>
        <v>0</v>
      </c>
      <c r="Q59" s="49"/>
    </row>
    <row r="60" spans="1:17" ht="19.5" x14ac:dyDescent="0.4">
      <c r="A60" s="56">
        <v>46</v>
      </c>
      <c r="B60" s="56" t="s">
        <v>144</v>
      </c>
      <c r="C60" s="57"/>
      <c r="D60" s="58"/>
      <c r="E60" s="92" t="s">
        <v>8</v>
      </c>
      <c r="F60" s="92"/>
      <c r="G60" s="92"/>
      <c r="H60" s="92"/>
      <c r="I60" s="36">
        <f t="shared" si="3"/>
        <v>0</v>
      </c>
      <c r="J60" s="36">
        <f t="shared" si="4"/>
        <v>0</v>
      </c>
      <c r="K60" s="36">
        <f t="shared" si="5"/>
        <v>0</v>
      </c>
      <c r="L60" s="36">
        <f t="shared" si="6"/>
        <v>0</v>
      </c>
      <c r="M60" s="36">
        <f t="shared" si="7"/>
        <v>0</v>
      </c>
      <c r="N60" s="36">
        <f t="shared" si="8"/>
        <v>0</v>
      </c>
      <c r="O60" s="36">
        <f t="shared" si="9"/>
        <v>0</v>
      </c>
      <c r="P60" s="36">
        <f t="shared" si="10"/>
        <v>1</v>
      </c>
      <c r="Q60" s="49"/>
    </row>
    <row r="61" spans="1:17" ht="19.5" x14ac:dyDescent="0.4">
      <c r="A61" s="56">
        <v>47</v>
      </c>
      <c r="B61" s="56" t="s">
        <v>145</v>
      </c>
      <c r="C61" s="57" t="s">
        <v>8</v>
      </c>
      <c r="D61" s="58"/>
      <c r="E61" s="92" t="s">
        <v>8</v>
      </c>
      <c r="F61" s="92"/>
      <c r="G61" s="92"/>
      <c r="H61" s="92"/>
      <c r="I61" s="36">
        <f t="shared" si="3"/>
        <v>0</v>
      </c>
      <c r="J61" s="36">
        <f t="shared" si="4"/>
        <v>0</v>
      </c>
      <c r="K61" s="36">
        <f t="shared" si="5"/>
        <v>0</v>
      </c>
      <c r="L61" s="36">
        <f t="shared" si="6"/>
        <v>1</v>
      </c>
      <c r="M61" s="36">
        <f t="shared" si="7"/>
        <v>0</v>
      </c>
      <c r="N61" s="36">
        <f t="shared" si="8"/>
        <v>0</v>
      </c>
      <c r="O61" s="36">
        <f t="shared" si="9"/>
        <v>0</v>
      </c>
      <c r="P61" s="36">
        <f t="shared" si="10"/>
        <v>0</v>
      </c>
      <c r="Q61" s="49"/>
    </row>
    <row r="62" spans="1:17" ht="19.5" x14ac:dyDescent="0.4">
      <c r="A62" s="56">
        <v>48</v>
      </c>
      <c r="B62" s="56" t="s">
        <v>149</v>
      </c>
      <c r="C62" s="57"/>
      <c r="D62" s="58"/>
      <c r="E62" s="92" t="s">
        <v>8</v>
      </c>
      <c r="F62" s="92"/>
      <c r="G62" s="92"/>
      <c r="H62" s="92"/>
      <c r="I62" s="36">
        <f t="shared" si="3"/>
        <v>0</v>
      </c>
      <c r="J62" s="36">
        <f t="shared" si="4"/>
        <v>0</v>
      </c>
      <c r="K62" s="36">
        <f t="shared" si="5"/>
        <v>0</v>
      </c>
      <c r="L62" s="36">
        <f t="shared" si="6"/>
        <v>0</v>
      </c>
      <c r="M62" s="36">
        <f t="shared" si="7"/>
        <v>0</v>
      </c>
      <c r="N62" s="36">
        <f t="shared" si="8"/>
        <v>0</v>
      </c>
      <c r="O62" s="36">
        <f t="shared" si="9"/>
        <v>0</v>
      </c>
      <c r="P62" s="36">
        <f t="shared" si="10"/>
        <v>1</v>
      </c>
      <c r="Q62" s="49"/>
    </row>
    <row r="63" spans="1:17" ht="19.5" x14ac:dyDescent="0.4">
      <c r="A63" s="56">
        <v>49</v>
      </c>
      <c r="B63" s="56" t="s">
        <v>150</v>
      </c>
      <c r="C63" s="57"/>
      <c r="D63" s="58"/>
      <c r="E63" s="92" t="s">
        <v>8</v>
      </c>
      <c r="F63" s="92"/>
      <c r="G63" s="92"/>
      <c r="H63" s="92"/>
      <c r="I63" s="36">
        <f t="shared" si="3"/>
        <v>0</v>
      </c>
      <c r="J63" s="36">
        <f t="shared" si="4"/>
        <v>0</v>
      </c>
      <c r="K63" s="36">
        <f t="shared" si="5"/>
        <v>0</v>
      </c>
      <c r="L63" s="36">
        <f t="shared" si="6"/>
        <v>0</v>
      </c>
      <c r="M63" s="36">
        <f t="shared" si="7"/>
        <v>0</v>
      </c>
      <c r="N63" s="36">
        <f t="shared" si="8"/>
        <v>0</v>
      </c>
      <c r="O63" s="36">
        <f t="shared" si="9"/>
        <v>0</v>
      </c>
      <c r="P63" s="36">
        <f t="shared" si="10"/>
        <v>1</v>
      </c>
      <c r="Q63" s="49"/>
    </row>
    <row r="64" spans="1:17" ht="19.5" x14ac:dyDescent="0.4">
      <c r="A64" s="56">
        <v>50</v>
      </c>
      <c r="B64" s="56" t="s">
        <v>162</v>
      </c>
      <c r="C64" s="57" t="s">
        <v>8</v>
      </c>
      <c r="D64" s="58"/>
      <c r="E64" s="92" t="s">
        <v>8</v>
      </c>
      <c r="F64" s="92"/>
      <c r="G64" s="92"/>
      <c r="H64" s="92"/>
      <c r="I64" s="36">
        <f t="shared" si="3"/>
        <v>0</v>
      </c>
      <c r="J64" s="36">
        <f t="shared" si="4"/>
        <v>0</v>
      </c>
      <c r="K64" s="36">
        <f t="shared" si="5"/>
        <v>0</v>
      </c>
      <c r="L64" s="36">
        <f t="shared" si="6"/>
        <v>1</v>
      </c>
      <c r="M64" s="36">
        <f t="shared" si="7"/>
        <v>0</v>
      </c>
      <c r="N64" s="36">
        <f t="shared" si="8"/>
        <v>0</v>
      </c>
      <c r="O64" s="36">
        <f t="shared" si="9"/>
        <v>0</v>
      </c>
      <c r="P64" s="36">
        <f t="shared" si="10"/>
        <v>0</v>
      </c>
      <c r="Q64" s="49"/>
    </row>
    <row r="65" spans="1:17" ht="19.5" x14ac:dyDescent="0.4">
      <c r="A65" s="56">
        <v>51</v>
      </c>
      <c r="B65" s="56" t="s">
        <v>165</v>
      </c>
      <c r="C65" s="57" t="s">
        <v>8</v>
      </c>
      <c r="D65" s="58"/>
      <c r="E65" s="92" t="s">
        <v>8</v>
      </c>
      <c r="F65" s="92"/>
      <c r="G65" s="92"/>
      <c r="H65" s="92"/>
      <c r="I65" s="36">
        <f t="shared" si="3"/>
        <v>0</v>
      </c>
      <c r="J65" s="36">
        <f t="shared" si="4"/>
        <v>0</v>
      </c>
      <c r="K65" s="36">
        <f t="shared" si="5"/>
        <v>0</v>
      </c>
      <c r="L65" s="36">
        <f t="shared" si="6"/>
        <v>1</v>
      </c>
      <c r="M65" s="36">
        <f t="shared" si="7"/>
        <v>0</v>
      </c>
      <c r="N65" s="36">
        <f t="shared" si="8"/>
        <v>0</v>
      </c>
      <c r="O65" s="36">
        <f t="shared" si="9"/>
        <v>0</v>
      </c>
      <c r="P65" s="36">
        <f t="shared" si="10"/>
        <v>0</v>
      </c>
      <c r="Q65" s="49"/>
    </row>
    <row r="66" spans="1:17" ht="19.5" x14ac:dyDescent="0.4">
      <c r="A66" s="56">
        <v>52</v>
      </c>
      <c r="B66" s="56" t="s">
        <v>167</v>
      </c>
      <c r="C66" s="57"/>
      <c r="D66" s="58"/>
      <c r="E66" s="92" t="s">
        <v>8</v>
      </c>
      <c r="F66" s="92"/>
      <c r="G66" s="92"/>
      <c r="H66" s="92"/>
      <c r="I66" s="36">
        <f t="shared" si="3"/>
        <v>0</v>
      </c>
      <c r="J66" s="36">
        <f t="shared" si="4"/>
        <v>0</v>
      </c>
      <c r="K66" s="36">
        <f t="shared" si="5"/>
        <v>0</v>
      </c>
      <c r="L66" s="36">
        <f t="shared" si="6"/>
        <v>0</v>
      </c>
      <c r="M66" s="36">
        <f t="shared" si="7"/>
        <v>0</v>
      </c>
      <c r="N66" s="36">
        <f t="shared" si="8"/>
        <v>0</v>
      </c>
      <c r="O66" s="36">
        <f t="shared" si="9"/>
        <v>0</v>
      </c>
      <c r="P66" s="36">
        <f t="shared" si="10"/>
        <v>1</v>
      </c>
      <c r="Q66" s="49"/>
    </row>
    <row r="67" spans="1:17" ht="19.5" x14ac:dyDescent="0.4">
      <c r="A67" s="56">
        <v>53</v>
      </c>
      <c r="B67" s="56" t="s">
        <v>168</v>
      </c>
      <c r="C67" s="57" t="s">
        <v>8</v>
      </c>
      <c r="D67" s="58"/>
      <c r="E67" s="92" t="s">
        <v>8</v>
      </c>
      <c r="F67" s="92"/>
      <c r="G67" s="92"/>
      <c r="H67" s="92"/>
      <c r="I67" s="36">
        <f t="shared" si="3"/>
        <v>0</v>
      </c>
      <c r="J67" s="36">
        <f t="shared" si="4"/>
        <v>0</v>
      </c>
      <c r="K67" s="36">
        <f t="shared" si="5"/>
        <v>0</v>
      </c>
      <c r="L67" s="36">
        <f t="shared" si="6"/>
        <v>1</v>
      </c>
      <c r="M67" s="36">
        <f t="shared" si="7"/>
        <v>0</v>
      </c>
      <c r="N67" s="36">
        <f t="shared" si="8"/>
        <v>0</v>
      </c>
      <c r="O67" s="36">
        <f t="shared" si="9"/>
        <v>0</v>
      </c>
      <c r="P67" s="36">
        <f t="shared" si="10"/>
        <v>0</v>
      </c>
      <c r="Q67" s="49"/>
    </row>
    <row r="68" spans="1:17" ht="19.5" x14ac:dyDescent="0.4">
      <c r="A68" s="56">
        <v>54</v>
      </c>
      <c r="B68" s="56" t="s">
        <v>169</v>
      </c>
      <c r="C68" s="57" t="s">
        <v>8</v>
      </c>
      <c r="D68" s="58"/>
      <c r="E68" s="92" t="s">
        <v>8</v>
      </c>
      <c r="F68" s="92"/>
      <c r="G68" s="92"/>
      <c r="H68" s="92"/>
      <c r="I68" s="36">
        <f t="shared" si="3"/>
        <v>0</v>
      </c>
      <c r="J68" s="36">
        <f t="shared" si="4"/>
        <v>0</v>
      </c>
      <c r="K68" s="36">
        <f t="shared" si="5"/>
        <v>0</v>
      </c>
      <c r="L68" s="36">
        <f t="shared" si="6"/>
        <v>1</v>
      </c>
      <c r="M68" s="36">
        <f t="shared" si="7"/>
        <v>0</v>
      </c>
      <c r="N68" s="36">
        <f t="shared" si="8"/>
        <v>0</v>
      </c>
      <c r="O68" s="36">
        <f t="shared" si="9"/>
        <v>0</v>
      </c>
      <c r="P68" s="36">
        <f t="shared" si="10"/>
        <v>0</v>
      </c>
      <c r="Q68" s="49"/>
    </row>
    <row r="69" spans="1:17" ht="19.5" x14ac:dyDescent="0.4">
      <c r="A69" s="56">
        <v>55</v>
      </c>
      <c r="B69" s="56" t="s">
        <v>170</v>
      </c>
      <c r="C69" s="57"/>
      <c r="D69" s="58" t="s">
        <v>8</v>
      </c>
      <c r="E69" s="92" t="s">
        <v>8</v>
      </c>
      <c r="F69" s="92"/>
      <c r="G69" s="92"/>
      <c r="H69" s="92"/>
      <c r="I69" s="36">
        <f t="shared" si="3"/>
        <v>0</v>
      </c>
      <c r="J69" s="36">
        <f t="shared" si="4"/>
        <v>0</v>
      </c>
      <c r="K69" s="36">
        <f t="shared" si="5"/>
        <v>0</v>
      </c>
      <c r="L69" s="36">
        <f t="shared" si="6"/>
        <v>0</v>
      </c>
      <c r="M69" s="36">
        <f t="shared" si="7"/>
        <v>0</v>
      </c>
      <c r="N69" s="36">
        <f t="shared" si="8"/>
        <v>0</v>
      </c>
      <c r="O69" s="36">
        <f t="shared" si="9"/>
        <v>0</v>
      </c>
      <c r="P69" s="36">
        <f t="shared" si="10"/>
        <v>1</v>
      </c>
      <c r="Q69" s="49"/>
    </row>
    <row r="70" spans="1:17" ht="19.5" x14ac:dyDescent="0.4">
      <c r="A70" s="56">
        <v>56</v>
      </c>
      <c r="B70" s="56" t="s">
        <v>173</v>
      </c>
      <c r="C70" s="57"/>
      <c r="D70" s="58" t="s">
        <v>8</v>
      </c>
      <c r="E70" s="92" t="s">
        <v>8</v>
      </c>
      <c r="F70" s="92"/>
      <c r="G70" s="92"/>
      <c r="H70" s="92"/>
      <c r="I70" s="36">
        <f t="shared" si="3"/>
        <v>0</v>
      </c>
      <c r="J70" s="36">
        <f t="shared" si="4"/>
        <v>0</v>
      </c>
      <c r="K70" s="36">
        <f t="shared" si="5"/>
        <v>0</v>
      </c>
      <c r="L70" s="36">
        <f t="shared" si="6"/>
        <v>0</v>
      </c>
      <c r="M70" s="36">
        <f t="shared" si="7"/>
        <v>0</v>
      </c>
      <c r="N70" s="36">
        <f t="shared" si="8"/>
        <v>0</v>
      </c>
      <c r="O70" s="36">
        <f t="shared" si="9"/>
        <v>0</v>
      </c>
      <c r="P70" s="36">
        <f t="shared" si="10"/>
        <v>1</v>
      </c>
      <c r="Q70" s="49"/>
    </row>
    <row r="71" spans="1:17" ht="19.5" x14ac:dyDescent="0.4">
      <c r="A71" s="56">
        <v>57</v>
      </c>
      <c r="B71" s="56" t="s">
        <v>175</v>
      </c>
      <c r="C71" s="57" t="s">
        <v>8</v>
      </c>
      <c r="D71" s="58"/>
      <c r="E71" s="92" t="s">
        <v>8</v>
      </c>
      <c r="F71" s="92"/>
      <c r="G71" s="92"/>
      <c r="H71" s="92"/>
      <c r="I71" s="36">
        <f t="shared" si="3"/>
        <v>0</v>
      </c>
      <c r="J71" s="36">
        <f t="shared" si="4"/>
        <v>0</v>
      </c>
      <c r="K71" s="36">
        <f t="shared" si="5"/>
        <v>0</v>
      </c>
      <c r="L71" s="36">
        <f t="shared" si="6"/>
        <v>1</v>
      </c>
      <c r="M71" s="36">
        <f t="shared" si="7"/>
        <v>0</v>
      </c>
      <c r="N71" s="36">
        <f t="shared" si="8"/>
        <v>0</v>
      </c>
      <c r="O71" s="36">
        <f t="shared" si="9"/>
        <v>0</v>
      </c>
      <c r="P71" s="36">
        <f t="shared" si="10"/>
        <v>0</v>
      </c>
      <c r="Q71" s="49"/>
    </row>
    <row r="72" spans="1:17" ht="19.5" x14ac:dyDescent="0.4">
      <c r="A72" s="56">
        <v>58</v>
      </c>
      <c r="B72" s="56" t="s">
        <v>177</v>
      </c>
      <c r="C72" s="57"/>
      <c r="D72" s="58"/>
      <c r="E72" s="92" t="s">
        <v>8</v>
      </c>
      <c r="F72" s="92"/>
      <c r="G72" s="92"/>
      <c r="H72" s="92"/>
      <c r="I72" s="36">
        <f t="shared" si="3"/>
        <v>0</v>
      </c>
      <c r="J72" s="36">
        <f t="shared" si="4"/>
        <v>0</v>
      </c>
      <c r="K72" s="36">
        <f t="shared" si="5"/>
        <v>0</v>
      </c>
      <c r="L72" s="36">
        <f t="shared" si="6"/>
        <v>0</v>
      </c>
      <c r="M72" s="36">
        <f t="shared" si="7"/>
        <v>0</v>
      </c>
      <c r="N72" s="36">
        <f t="shared" si="8"/>
        <v>0</v>
      </c>
      <c r="O72" s="36">
        <f t="shared" si="9"/>
        <v>0</v>
      </c>
      <c r="P72" s="36">
        <f t="shared" si="10"/>
        <v>1</v>
      </c>
      <c r="Q72" s="49"/>
    </row>
    <row r="73" spans="1:17" ht="19.5" x14ac:dyDescent="0.4">
      <c r="A73" s="56">
        <v>59</v>
      </c>
      <c r="B73" s="56" t="s">
        <v>178</v>
      </c>
      <c r="C73" s="57"/>
      <c r="D73" s="58"/>
      <c r="E73" s="92" t="s">
        <v>8</v>
      </c>
      <c r="F73" s="92"/>
      <c r="G73" s="92"/>
      <c r="H73" s="92"/>
      <c r="I73" s="36">
        <f t="shared" si="3"/>
        <v>0</v>
      </c>
      <c r="J73" s="36">
        <f t="shared" si="4"/>
        <v>0</v>
      </c>
      <c r="K73" s="36">
        <f t="shared" si="5"/>
        <v>0</v>
      </c>
      <c r="L73" s="36">
        <f t="shared" si="6"/>
        <v>0</v>
      </c>
      <c r="M73" s="36">
        <f t="shared" si="7"/>
        <v>0</v>
      </c>
      <c r="N73" s="36">
        <f t="shared" si="8"/>
        <v>0</v>
      </c>
      <c r="O73" s="36">
        <f t="shared" si="9"/>
        <v>0</v>
      </c>
      <c r="P73" s="36">
        <f t="shared" si="10"/>
        <v>1</v>
      </c>
      <c r="Q73" s="49"/>
    </row>
    <row r="74" spans="1:17" ht="19.5" x14ac:dyDescent="0.4">
      <c r="A74" s="56">
        <v>60</v>
      </c>
      <c r="B74" s="56" t="s">
        <v>182</v>
      </c>
      <c r="C74" s="57"/>
      <c r="D74" s="58"/>
      <c r="E74" s="92" t="s">
        <v>8</v>
      </c>
      <c r="F74" s="92"/>
      <c r="G74" s="92"/>
      <c r="H74" s="92"/>
      <c r="I74" s="36">
        <f t="shared" si="3"/>
        <v>0</v>
      </c>
      <c r="J74" s="36">
        <f t="shared" si="4"/>
        <v>0</v>
      </c>
      <c r="K74" s="36">
        <f t="shared" si="5"/>
        <v>0</v>
      </c>
      <c r="L74" s="36">
        <f t="shared" si="6"/>
        <v>0</v>
      </c>
      <c r="M74" s="36">
        <f t="shared" si="7"/>
        <v>0</v>
      </c>
      <c r="N74" s="36">
        <f t="shared" si="8"/>
        <v>0</v>
      </c>
      <c r="O74" s="36">
        <f t="shared" si="9"/>
        <v>0</v>
      </c>
      <c r="P74" s="36">
        <f t="shared" si="10"/>
        <v>1</v>
      </c>
      <c r="Q74" s="49"/>
    </row>
    <row r="75" spans="1:17" ht="19.5" x14ac:dyDescent="0.4">
      <c r="A75" s="56">
        <v>61</v>
      </c>
      <c r="B75" s="56" t="s">
        <v>183</v>
      </c>
      <c r="C75" s="57"/>
      <c r="D75" s="58"/>
      <c r="E75" s="92" t="s">
        <v>8</v>
      </c>
      <c r="F75" s="92"/>
      <c r="G75" s="92"/>
      <c r="H75" s="92"/>
      <c r="I75" s="36">
        <f t="shared" si="3"/>
        <v>0</v>
      </c>
      <c r="J75" s="36">
        <f t="shared" si="4"/>
        <v>0</v>
      </c>
      <c r="K75" s="36">
        <f t="shared" si="5"/>
        <v>0</v>
      </c>
      <c r="L75" s="36">
        <f t="shared" si="6"/>
        <v>0</v>
      </c>
      <c r="M75" s="36">
        <f t="shared" si="7"/>
        <v>0</v>
      </c>
      <c r="N75" s="36">
        <f t="shared" si="8"/>
        <v>0</v>
      </c>
      <c r="O75" s="36">
        <f t="shared" si="9"/>
        <v>0</v>
      </c>
      <c r="P75" s="36">
        <f t="shared" si="10"/>
        <v>1</v>
      </c>
      <c r="Q75" s="49"/>
    </row>
    <row r="76" spans="1:17" ht="19.5" x14ac:dyDescent="0.4">
      <c r="A76" s="56">
        <v>62</v>
      </c>
      <c r="B76" s="56" t="s">
        <v>184</v>
      </c>
      <c r="C76" s="57"/>
      <c r="D76" s="58" t="s">
        <v>8</v>
      </c>
      <c r="E76" s="92" t="s">
        <v>8</v>
      </c>
      <c r="F76" s="92"/>
      <c r="G76" s="92"/>
      <c r="H76" s="92"/>
      <c r="I76" s="36">
        <f t="shared" si="3"/>
        <v>0</v>
      </c>
      <c r="J76" s="36">
        <f t="shared" si="4"/>
        <v>0</v>
      </c>
      <c r="K76" s="36">
        <f t="shared" si="5"/>
        <v>0</v>
      </c>
      <c r="L76" s="36">
        <f t="shared" si="6"/>
        <v>0</v>
      </c>
      <c r="M76" s="36">
        <f t="shared" si="7"/>
        <v>0</v>
      </c>
      <c r="N76" s="36">
        <f t="shared" si="8"/>
        <v>0</v>
      </c>
      <c r="O76" s="36">
        <f t="shared" si="9"/>
        <v>0</v>
      </c>
      <c r="P76" s="36">
        <f t="shared" si="10"/>
        <v>1</v>
      </c>
      <c r="Q76" s="49"/>
    </row>
    <row r="77" spans="1:17" ht="19.5" x14ac:dyDescent="0.4">
      <c r="A77" s="56">
        <v>63</v>
      </c>
      <c r="B77" s="56" t="s">
        <v>185</v>
      </c>
      <c r="C77" s="57"/>
      <c r="D77" s="58" t="s">
        <v>8</v>
      </c>
      <c r="E77" s="92" t="s">
        <v>8</v>
      </c>
      <c r="F77" s="92"/>
      <c r="G77" s="92"/>
      <c r="H77" s="92"/>
      <c r="I77" s="36">
        <f t="shared" si="3"/>
        <v>0</v>
      </c>
      <c r="J77" s="36">
        <f t="shared" si="4"/>
        <v>0</v>
      </c>
      <c r="K77" s="36">
        <f t="shared" si="5"/>
        <v>0</v>
      </c>
      <c r="L77" s="36">
        <f t="shared" si="6"/>
        <v>0</v>
      </c>
      <c r="M77" s="36">
        <f t="shared" si="7"/>
        <v>0</v>
      </c>
      <c r="N77" s="36">
        <f t="shared" si="8"/>
        <v>0</v>
      </c>
      <c r="O77" s="36">
        <f t="shared" si="9"/>
        <v>0</v>
      </c>
      <c r="P77" s="36">
        <f t="shared" si="10"/>
        <v>1</v>
      </c>
      <c r="Q77" s="49"/>
    </row>
    <row r="78" spans="1:17" ht="19.5" x14ac:dyDescent="0.4">
      <c r="A78" s="56">
        <v>64</v>
      </c>
      <c r="B78" s="56" t="s">
        <v>186</v>
      </c>
      <c r="C78" s="57"/>
      <c r="D78" s="58" t="s">
        <v>8</v>
      </c>
      <c r="E78" s="92" t="s">
        <v>8</v>
      </c>
      <c r="F78" s="92"/>
      <c r="G78" s="92"/>
      <c r="H78" s="92"/>
      <c r="I78" s="36">
        <f t="shared" si="3"/>
        <v>0</v>
      </c>
      <c r="J78" s="36">
        <f t="shared" si="4"/>
        <v>0</v>
      </c>
      <c r="K78" s="36">
        <f t="shared" si="5"/>
        <v>0</v>
      </c>
      <c r="L78" s="36">
        <f t="shared" si="6"/>
        <v>0</v>
      </c>
      <c r="M78" s="36">
        <f t="shared" si="7"/>
        <v>0</v>
      </c>
      <c r="N78" s="36">
        <f t="shared" si="8"/>
        <v>0</v>
      </c>
      <c r="O78" s="36">
        <f t="shared" si="9"/>
        <v>0</v>
      </c>
      <c r="P78" s="36">
        <f t="shared" si="10"/>
        <v>1</v>
      </c>
      <c r="Q78" s="49"/>
    </row>
    <row r="79" spans="1:17" ht="19.5" x14ac:dyDescent="0.4">
      <c r="A79" s="56">
        <v>65</v>
      </c>
      <c r="B79" s="56" t="s">
        <v>187</v>
      </c>
      <c r="C79" s="57"/>
      <c r="D79" s="58" t="s">
        <v>8</v>
      </c>
      <c r="E79" s="92" t="s">
        <v>8</v>
      </c>
      <c r="F79" s="92"/>
      <c r="G79" s="92"/>
      <c r="H79" s="92"/>
      <c r="I79" s="36">
        <f t="shared" si="3"/>
        <v>0</v>
      </c>
      <c r="J79" s="36">
        <f t="shared" si="4"/>
        <v>0</v>
      </c>
      <c r="K79" s="36">
        <f t="shared" si="5"/>
        <v>0</v>
      </c>
      <c r="L79" s="36">
        <f t="shared" si="6"/>
        <v>0</v>
      </c>
      <c r="M79" s="36">
        <f t="shared" si="7"/>
        <v>0</v>
      </c>
      <c r="N79" s="36">
        <f t="shared" si="8"/>
        <v>0</v>
      </c>
      <c r="O79" s="36">
        <f t="shared" si="9"/>
        <v>0</v>
      </c>
      <c r="P79" s="36">
        <f t="shared" si="10"/>
        <v>1</v>
      </c>
      <c r="Q79" s="49"/>
    </row>
    <row r="80" spans="1:17" ht="19.5" x14ac:dyDescent="0.4">
      <c r="A80" s="56">
        <v>66</v>
      </c>
      <c r="B80" s="56" t="s">
        <v>192</v>
      </c>
      <c r="C80" s="57"/>
      <c r="D80" s="58"/>
      <c r="E80" s="92" t="s">
        <v>8</v>
      </c>
      <c r="F80" s="92"/>
      <c r="G80" s="92"/>
      <c r="H80" s="92"/>
      <c r="I80" s="36">
        <f t="shared" ref="I80:I143" si="11">IF(AND(COUNTIF(F80,"Y"),COUNTIF(C80,"Y")), 1, 0)</f>
        <v>0</v>
      </c>
      <c r="J80" s="36">
        <f t="shared" ref="J80:J143" si="12">IF(AND(COUNTIF(G80,"Y"),COUNTIF(C80,"Y")), 1, 0)</f>
        <v>0</v>
      </c>
      <c r="K80" s="36">
        <f t="shared" ref="K80:K143" si="13">IF(AND(COUNTIF(H80,"Y"),COUNTIF(C80,"Y")), 1, 0)</f>
        <v>0</v>
      </c>
      <c r="L80" s="36">
        <f t="shared" ref="L80:L143" si="14">IF(AND(COUNTIF(E80,"Y"),COUNTIF(C80,"Y")), 1, 0)</f>
        <v>0</v>
      </c>
      <c r="M80" s="36">
        <f t="shared" ref="M80:M143" si="15">IF(AND(COUNTIF(F80,"Y"),COUNTIF(C80,"")), 1, 0)</f>
        <v>0</v>
      </c>
      <c r="N80" s="36">
        <f t="shared" ref="N80:N143" si="16">IF(AND(COUNTIF(G80,"Y"),COUNTIF(C80,"")), 1, 0)</f>
        <v>0</v>
      </c>
      <c r="O80" s="36">
        <f t="shared" ref="O80:O143" si="17">IF(AND(COUNTIF(H80,"Y"),COUNTIF(C80,"")), 1, 0)</f>
        <v>0</v>
      </c>
      <c r="P80" s="36">
        <f t="shared" ref="P80:P143" si="18">IF(AND(COUNTIF(E80,"Y"),COUNTIF(C80,"")), 1, 0)</f>
        <v>1</v>
      </c>
      <c r="Q80" s="49"/>
    </row>
    <row r="81" spans="1:17" ht="19.5" x14ac:dyDescent="0.4">
      <c r="A81" s="56">
        <v>67</v>
      </c>
      <c r="B81" s="56" t="s">
        <v>193</v>
      </c>
      <c r="C81" s="57"/>
      <c r="D81" s="58"/>
      <c r="E81" s="92" t="s">
        <v>8</v>
      </c>
      <c r="F81" s="92"/>
      <c r="G81" s="92"/>
      <c r="H81" s="92"/>
      <c r="I81" s="36">
        <f t="shared" si="11"/>
        <v>0</v>
      </c>
      <c r="J81" s="36">
        <f t="shared" si="12"/>
        <v>0</v>
      </c>
      <c r="K81" s="36">
        <f t="shared" si="13"/>
        <v>0</v>
      </c>
      <c r="L81" s="36">
        <f t="shared" si="14"/>
        <v>0</v>
      </c>
      <c r="M81" s="36">
        <f t="shared" si="15"/>
        <v>0</v>
      </c>
      <c r="N81" s="36">
        <f t="shared" si="16"/>
        <v>0</v>
      </c>
      <c r="O81" s="36">
        <f t="shared" si="17"/>
        <v>0</v>
      </c>
      <c r="P81" s="36">
        <f t="shared" si="18"/>
        <v>1</v>
      </c>
      <c r="Q81" s="49"/>
    </row>
    <row r="82" spans="1:17" ht="19.5" x14ac:dyDescent="0.4">
      <c r="A82" s="56">
        <v>68</v>
      </c>
      <c r="B82" s="56" t="s">
        <v>196</v>
      </c>
      <c r="C82" s="57"/>
      <c r="D82" s="58"/>
      <c r="E82" s="92" t="s">
        <v>8</v>
      </c>
      <c r="F82" s="92"/>
      <c r="G82" s="92"/>
      <c r="H82" s="92"/>
      <c r="I82" s="36">
        <f t="shared" si="11"/>
        <v>0</v>
      </c>
      <c r="J82" s="36">
        <f t="shared" si="12"/>
        <v>0</v>
      </c>
      <c r="K82" s="36">
        <f t="shared" si="13"/>
        <v>0</v>
      </c>
      <c r="L82" s="36">
        <f t="shared" si="14"/>
        <v>0</v>
      </c>
      <c r="M82" s="36">
        <f t="shared" si="15"/>
        <v>0</v>
      </c>
      <c r="N82" s="36">
        <f t="shared" si="16"/>
        <v>0</v>
      </c>
      <c r="O82" s="36">
        <f t="shared" si="17"/>
        <v>0</v>
      </c>
      <c r="P82" s="36">
        <f t="shared" si="18"/>
        <v>1</v>
      </c>
      <c r="Q82" s="49"/>
    </row>
    <row r="83" spans="1:17" ht="19.5" x14ac:dyDescent="0.4">
      <c r="A83" s="56">
        <v>69</v>
      </c>
      <c r="B83" s="56" t="s">
        <v>198</v>
      </c>
      <c r="C83" s="57"/>
      <c r="D83" s="58"/>
      <c r="E83" s="92" t="s">
        <v>8</v>
      </c>
      <c r="F83" s="92"/>
      <c r="G83" s="92"/>
      <c r="H83" s="92"/>
      <c r="I83" s="36">
        <f t="shared" si="11"/>
        <v>0</v>
      </c>
      <c r="J83" s="36">
        <f t="shared" si="12"/>
        <v>0</v>
      </c>
      <c r="K83" s="36">
        <f t="shared" si="13"/>
        <v>0</v>
      </c>
      <c r="L83" s="36">
        <f t="shared" si="14"/>
        <v>0</v>
      </c>
      <c r="M83" s="36">
        <f t="shared" si="15"/>
        <v>0</v>
      </c>
      <c r="N83" s="36">
        <f t="shared" si="16"/>
        <v>0</v>
      </c>
      <c r="O83" s="36">
        <f t="shared" si="17"/>
        <v>0</v>
      </c>
      <c r="P83" s="36">
        <f t="shared" si="18"/>
        <v>1</v>
      </c>
      <c r="Q83" s="49"/>
    </row>
    <row r="84" spans="1:17" ht="19.5" x14ac:dyDescent="0.4">
      <c r="A84" s="56">
        <v>70</v>
      </c>
      <c r="B84" s="56" t="s">
        <v>199</v>
      </c>
      <c r="C84" s="57"/>
      <c r="D84" s="58"/>
      <c r="E84" s="92" t="s">
        <v>8</v>
      </c>
      <c r="F84" s="92"/>
      <c r="G84" s="92"/>
      <c r="H84" s="92"/>
      <c r="I84" s="36">
        <f t="shared" si="11"/>
        <v>0</v>
      </c>
      <c r="J84" s="36">
        <f t="shared" si="12"/>
        <v>0</v>
      </c>
      <c r="K84" s="36">
        <f t="shared" si="13"/>
        <v>0</v>
      </c>
      <c r="L84" s="36">
        <f t="shared" si="14"/>
        <v>0</v>
      </c>
      <c r="M84" s="36">
        <f t="shared" si="15"/>
        <v>0</v>
      </c>
      <c r="N84" s="36">
        <f t="shared" si="16"/>
        <v>0</v>
      </c>
      <c r="O84" s="36">
        <f t="shared" si="17"/>
        <v>0</v>
      </c>
      <c r="P84" s="36">
        <f t="shared" si="18"/>
        <v>1</v>
      </c>
      <c r="Q84" s="49"/>
    </row>
    <row r="85" spans="1:17" ht="19.5" x14ac:dyDescent="0.4">
      <c r="A85" s="56">
        <v>71</v>
      </c>
      <c r="B85" s="56" t="s">
        <v>202</v>
      </c>
      <c r="C85" s="57"/>
      <c r="D85" s="58"/>
      <c r="E85" s="92" t="s">
        <v>8</v>
      </c>
      <c r="F85" s="92"/>
      <c r="G85" s="92"/>
      <c r="H85" s="92"/>
      <c r="I85" s="36">
        <f t="shared" si="11"/>
        <v>0</v>
      </c>
      <c r="J85" s="36">
        <f t="shared" si="12"/>
        <v>0</v>
      </c>
      <c r="K85" s="36">
        <f t="shared" si="13"/>
        <v>0</v>
      </c>
      <c r="L85" s="36">
        <f t="shared" si="14"/>
        <v>0</v>
      </c>
      <c r="M85" s="36">
        <f t="shared" si="15"/>
        <v>0</v>
      </c>
      <c r="N85" s="36">
        <f t="shared" si="16"/>
        <v>0</v>
      </c>
      <c r="O85" s="36">
        <f t="shared" si="17"/>
        <v>0</v>
      </c>
      <c r="P85" s="36">
        <f t="shared" si="18"/>
        <v>1</v>
      </c>
      <c r="Q85" s="49"/>
    </row>
    <row r="86" spans="1:17" ht="19.5" x14ac:dyDescent="0.4">
      <c r="A86" s="56">
        <v>72</v>
      </c>
      <c r="B86" s="56" t="s">
        <v>204</v>
      </c>
      <c r="C86" s="57" t="s">
        <v>8</v>
      </c>
      <c r="D86" s="58"/>
      <c r="E86" s="92" t="s">
        <v>8</v>
      </c>
      <c r="F86" s="92"/>
      <c r="G86" s="92"/>
      <c r="H86" s="92"/>
      <c r="I86" s="36">
        <f t="shared" si="11"/>
        <v>0</v>
      </c>
      <c r="J86" s="36">
        <f t="shared" si="12"/>
        <v>0</v>
      </c>
      <c r="K86" s="36">
        <f t="shared" si="13"/>
        <v>0</v>
      </c>
      <c r="L86" s="36">
        <f t="shared" si="14"/>
        <v>1</v>
      </c>
      <c r="M86" s="36">
        <f t="shared" si="15"/>
        <v>0</v>
      </c>
      <c r="N86" s="36">
        <f t="shared" si="16"/>
        <v>0</v>
      </c>
      <c r="O86" s="36">
        <f t="shared" si="17"/>
        <v>0</v>
      </c>
      <c r="P86" s="36">
        <f t="shared" si="18"/>
        <v>0</v>
      </c>
      <c r="Q86" s="49"/>
    </row>
    <row r="87" spans="1:17" ht="19.5" x14ac:dyDescent="0.4">
      <c r="A87" s="56">
        <v>73</v>
      </c>
      <c r="B87" s="56" t="s">
        <v>209</v>
      </c>
      <c r="C87" s="57"/>
      <c r="D87" s="58"/>
      <c r="E87" s="92" t="s">
        <v>8</v>
      </c>
      <c r="F87" s="92"/>
      <c r="G87" s="92"/>
      <c r="H87" s="92"/>
      <c r="I87" s="36">
        <f t="shared" si="11"/>
        <v>0</v>
      </c>
      <c r="J87" s="36">
        <f t="shared" si="12"/>
        <v>0</v>
      </c>
      <c r="K87" s="36">
        <f t="shared" si="13"/>
        <v>0</v>
      </c>
      <c r="L87" s="36">
        <f t="shared" si="14"/>
        <v>0</v>
      </c>
      <c r="M87" s="36">
        <f t="shared" si="15"/>
        <v>0</v>
      </c>
      <c r="N87" s="36">
        <f t="shared" si="16"/>
        <v>0</v>
      </c>
      <c r="O87" s="36">
        <f t="shared" si="17"/>
        <v>0</v>
      </c>
      <c r="P87" s="36">
        <f t="shared" si="18"/>
        <v>1</v>
      </c>
      <c r="Q87" s="49"/>
    </row>
    <row r="88" spans="1:17" ht="19.5" x14ac:dyDescent="0.4">
      <c r="A88" s="56">
        <v>74</v>
      </c>
      <c r="B88" s="56" t="s">
        <v>210</v>
      </c>
      <c r="C88" s="57"/>
      <c r="D88" s="58"/>
      <c r="E88" s="92" t="s">
        <v>8</v>
      </c>
      <c r="F88" s="92"/>
      <c r="G88" s="92"/>
      <c r="H88" s="92"/>
      <c r="I88" s="36">
        <f t="shared" si="11"/>
        <v>0</v>
      </c>
      <c r="J88" s="36">
        <f t="shared" si="12"/>
        <v>0</v>
      </c>
      <c r="K88" s="36">
        <f t="shared" si="13"/>
        <v>0</v>
      </c>
      <c r="L88" s="36">
        <f t="shared" si="14"/>
        <v>0</v>
      </c>
      <c r="M88" s="36">
        <f t="shared" si="15"/>
        <v>0</v>
      </c>
      <c r="N88" s="36">
        <f t="shared" si="16"/>
        <v>0</v>
      </c>
      <c r="O88" s="36">
        <f t="shared" si="17"/>
        <v>0</v>
      </c>
      <c r="P88" s="36">
        <f t="shared" si="18"/>
        <v>1</v>
      </c>
      <c r="Q88" s="49"/>
    </row>
    <row r="89" spans="1:17" ht="19.5" x14ac:dyDescent="0.4">
      <c r="A89" s="56">
        <v>75</v>
      </c>
      <c r="B89" s="56" t="s">
        <v>215</v>
      </c>
      <c r="C89" s="57"/>
      <c r="D89" s="58"/>
      <c r="E89" s="92" t="s">
        <v>8</v>
      </c>
      <c r="F89" s="92"/>
      <c r="G89" s="92"/>
      <c r="H89" s="92"/>
      <c r="I89" s="36">
        <f t="shared" si="11"/>
        <v>0</v>
      </c>
      <c r="J89" s="36">
        <f t="shared" si="12"/>
        <v>0</v>
      </c>
      <c r="K89" s="36">
        <f t="shared" si="13"/>
        <v>0</v>
      </c>
      <c r="L89" s="36">
        <f t="shared" si="14"/>
        <v>0</v>
      </c>
      <c r="M89" s="36">
        <f t="shared" si="15"/>
        <v>0</v>
      </c>
      <c r="N89" s="36">
        <f t="shared" si="16"/>
        <v>0</v>
      </c>
      <c r="O89" s="36">
        <f t="shared" si="17"/>
        <v>0</v>
      </c>
      <c r="P89" s="36">
        <f t="shared" si="18"/>
        <v>1</v>
      </c>
      <c r="Q89" s="49"/>
    </row>
    <row r="90" spans="1:17" ht="19.5" x14ac:dyDescent="0.4">
      <c r="A90" s="56">
        <v>76</v>
      </c>
      <c r="B90" s="93" t="s">
        <v>216</v>
      </c>
      <c r="C90" s="57"/>
      <c r="D90" s="58"/>
      <c r="E90" s="92" t="s">
        <v>8</v>
      </c>
      <c r="F90" s="92"/>
      <c r="G90" s="92"/>
      <c r="H90" s="92"/>
      <c r="I90" s="36">
        <f t="shared" si="11"/>
        <v>0</v>
      </c>
      <c r="J90" s="36">
        <f t="shared" si="12"/>
        <v>0</v>
      </c>
      <c r="K90" s="36">
        <f t="shared" si="13"/>
        <v>0</v>
      </c>
      <c r="L90" s="36">
        <f t="shared" si="14"/>
        <v>0</v>
      </c>
      <c r="M90" s="36">
        <f t="shared" si="15"/>
        <v>0</v>
      </c>
      <c r="N90" s="36">
        <f t="shared" si="16"/>
        <v>0</v>
      </c>
      <c r="O90" s="36">
        <f t="shared" si="17"/>
        <v>0</v>
      </c>
      <c r="P90" s="36">
        <f t="shared" si="18"/>
        <v>1</v>
      </c>
      <c r="Q90" s="49"/>
    </row>
    <row r="91" spans="1:17" ht="19.5" x14ac:dyDescent="0.4">
      <c r="A91" s="56">
        <v>77</v>
      </c>
      <c r="B91" s="93" t="s">
        <v>219</v>
      </c>
      <c r="C91" s="57"/>
      <c r="D91" s="58"/>
      <c r="E91" s="92" t="s">
        <v>8</v>
      </c>
      <c r="F91" s="92"/>
      <c r="G91" s="92"/>
      <c r="H91" s="92"/>
      <c r="I91" s="36">
        <f t="shared" si="11"/>
        <v>0</v>
      </c>
      <c r="J91" s="36">
        <f t="shared" si="12"/>
        <v>0</v>
      </c>
      <c r="K91" s="36">
        <f t="shared" si="13"/>
        <v>0</v>
      </c>
      <c r="L91" s="36">
        <f t="shared" si="14"/>
        <v>0</v>
      </c>
      <c r="M91" s="36">
        <f t="shared" si="15"/>
        <v>0</v>
      </c>
      <c r="N91" s="36">
        <f t="shared" si="16"/>
        <v>0</v>
      </c>
      <c r="O91" s="36">
        <f t="shared" si="17"/>
        <v>0</v>
      </c>
      <c r="P91" s="36">
        <f t="shared" si="18"/>
        <v>1</v>
      </c>
      <c r="Q91" s="49"/>
    </row>
    <row r="92" spans="1:17" ht="19.5" x14ac:dyDescent="0.4">
      <c r="A92" s="56">
        <v>78</v>
      </c>
      <c r="B92" s="56" t="s">
        <v>220</v>
      </c>
      <c r="C92" s="57"/>
      <c r="D92" s="58"/>
      <c r="E92" s="92" t="s">
        <v>8</v>
      </c>
      <c r="F92" s="92"/>
      <c r="G92" s="92"/>
      <c r="H92" s="92"/>
      <c r="I92" s="36">
        <f t="shared" si="11"/>
        <v>0</v>
      </c>
      <c r="J92" s="36">
        <f t="shared" si="12"/>
        <v>0</v>
      </c>
      <c r="K92" s="36">
        <f t="shared" si="13"/>
        <v>0</v>
      </c>
      <c r="L92" s="36">
        <f t="shared" si="14"/>
        <v>0</v>
      </c>
      <c r="M92" s="36">
        <f t="shared" si="15"/>
        <v>0</v>
      </c>
      <c r="N92" s="36">
        <f t="shared" si="16"/>
        <v>0</v>
      </c>
      <c r="O92" s="36">
        <f t="shared" si="17"/>
        <v>0</v>
      </c>
      <c r="P92" s="36">
        <f t="shared" si="18"/>
        <v>1</v>
      </c>
      <c r="Q92" s="49"/>
    </row>
    <row r="93" spans="1:17" ht="19.5" x14ac:dyDescent="0.4">
      <c r="A93" s="56">
        <v>79</v>
      </c>
      <c r="B93" s="56" t="s">
        <v>224</v>
      </c>
      <c r="C93" s="57"/>
      <c r="D93" s="58"/>
      <c r="E93" s="92" t="s">
        <v>8</v>
      </c>
      <c r="F93" s="92"/>
      <c r="G93" s="92"/>
      <c r="H93" s="92"/>
      <c r="I93" s="36">
        <f t="shared" si="11"/>
        <v>0</v>
      </c>
      <c r="J93" s="36">
        <f t="shared" si="12"/>
        <v>0</v>
      </c>
      <c r="K93" s="36">
        <f t="shared" si="13"/>
        <v>0</v>
      </c>
      <c r="L93" s="36">
        <f t="shared" si="14"/>
        <v>0</v>
      </c>
      <c r="M93" s="36">
        <f t="shared" si="15"/>
        <v>0</v>
      </c>
      <c r="N93" s="36">
        <f t="shared" si="16"/>
        <v>0</v>
      </c>
      <c r="O93" s="36">
        <f t="shared" si="17"/>
        <v>0</v>
      </c>
      <c r="P93" s="36">
        <f t="shared" si="18"/>
        <v>1</v>
      </c>
      <c r="Q93" s="49"/>
    </row>
    <row r="94" spans="1:17" ht="19.5" x14ac:dyDescent="0.4">
      <c r="A94" s="56">
        <v>80</v>
      </c>
      <c r="B94" s="56" t="s">
        <v>225</v>
      </c>
      <c r="C94" s="57"/>
      <c r="D94" s="58" t="s">
        <v>8</v>
      </c>
      <c r="E94" s="92" t="s">
        <v>8</v>
      </c>
      <c r="F94" s="92"/>
      <c r="G94" s="92"/>
      <c r="H94" s="92"/>
      <c r="I94" s="36">
        <f t="shared" si="11"/>
        <v>0</v>
      </c>
      <c r="J94" s="36">
        <f t="shared" si="12"/>
        <v>0</v>
      </c>
      <c r="K94" s="36">
        <f t="shared" si="13"/>
        <v>0</v>
      </c>
      <c r="L94" s="36">
        <f t="shared" si="14"/>
        <v>0</v>
      </c>
      <c r="M94" s="36">
        <f t="shared" si="15"/>
        <v>0</v>
      </c>
      <c r="N94" s="36">
        <f t="shared" si="16"/>
        <v>0</v>
      </c>
      <c r="O94" s="36">
        <f t="shared" si="17"/>
        <v>0</v>
      </c>
      <c r="P94" s="36">
        <f t="shared" si="18"/>
        <v>1</v>
      </c>
      <c r="Q94" s="49"/>
    </row>
    <row r="95" spans="1:17" ht="19.5" x14ac:dyDescent="0.4">
      <c r="A95" s="56">
        <v>81</v>
      </c>
      <c r="B95" s="56" t="s">
        <v>226</v>
      </c>
      <c r="C95" s="57"/>
      <c r="D95" s="58"/>
      <c r="E95" s="92" t="s">
        <v>8</v>
      </c>
      <c r="F95" s="92"/>
      <c r="G95" s="92"/>
      <c r="H95" s="92"/>
      <c r="I95" s="36">
        <f t="shared" si="11"/>
        <v>0</v>
      </c>
      <c r="J95" s="36">
        <f t="shared" si="12"/>
        <v>0</v>
      </c>
      <c r="K95" s="36">
        <f t="shared" si="13"/>
        <v>0</v>
      </c>
      <c r="L95" s="36">
        <f t="shared" si="14"/>
        <v>0</v>
      </c>
      <c r="M95" s="36">
        <f t="shared" si="15"/>
        <v>0</v>
      </c>
      <c r="N95" s="36">
        <f t="shared" si="16"/>
        <v>0</v>
      </c>
      <c r="O95" s="36">
        <f t="shared" si="17"/>
        <v>0</v>
      </c>
      <c r="P95" s="36">
        <f t="shared" si="18"/>
        <v>1</v>
      </c>
      <c r="Q95" s="49"/>
    </row>
    <row r="96" spans="1:17" ht="19.5" x14ac:dyDescent="0.4">
      <c r="A96" s="56">
        <v>82</v>
      </c>
      <c r="B96" s="56" t="s">
        <v>227</v>
      </c>
      <c r="C96" s="57" t="s">
        <v>8</v>
      </c>
      <c r="D96" s="58"/>
      <c r="E96" s="92" t="s">
        <v>8</v>
      </c>
      <c r="F96" s="92"/>
      <c r="G96" s="92"/>
      <c r="H96" s="92"/>
      <c r="I96" s="36">
        <f t="shared" si="11"/>
        <v>0</v>
      </c>
      <c r="J96" s="36">
        <f t="shared" si="12"/>
        <v>0</v>
      </c>
      <c r="K96" s="36">
        <f t="shared" si="13"/>
        <v>0</v>
      </c>
      <c r="L96" s="36">
        <f t="shared" si="14"/>
        <v>1</v>
      </c>
      <c r="M96" s="36">
        <f t="shared" si="15"/>
        <v>0</v>
      </c>
      <c r="N96" s="36">
        <f t="shared" si="16"/>
        <v>0</v>
      </c>
      <c r="O96" s="36">
        <f t="shared" si="17"/>
        <v>0</v>
      </c>
      <c r="P96" s="36">
        <f t="shared" si="18"/>
        <v>0</v>
      </c>
      <c r="Q96" s="49"/>
    </row>
    <row r="97" spans="1:17" ht="19.5" x14ac:dyDescent="0.4">
      <c r="A97" s="56">
        <v>83</v>
      </c>
      <c r="B97" s="56" t="s">
        <v>228</v>
      </c>
      <c r="C97" s="57" t="s">
        <v>8</v>
      </c>
      <c r="D97" s="58"/>
      <c r="E97" s="92" t="s">
        <v>8</v>
      </c>
      <c r="F97" s="92"/>
      <c r="G97" s="92"/>
      <c r="H97" s="92"/>
      <c r="I97" s="36">
        <f t="shared" si="11"/>
        <v>0</v>
      </c>
      <c r="J97" s="36">
        <f t="shared" si="12"/>
        <v>0</v>
      </c>
      <c r="K97" s="36">
        <f t="shared" si="13"/>
        <v>0</v>
      </c>
      <c r="L97" s="36">
        <f t="shared" si="14"/>
        <v>1</v>
      </c>
      <c r="M97" s="36">
        <f t="shared" si="15"/>
        <v>0</v>
      </c>
      <c r="N97" s="36">
        <f t="shared" si="16"/>
        <v>0</v>
      </c>
      <c r="O97" s="36">
        <f t="shared" si="17"/>
        <v>0</v>
      </c>
      <c r="P97" s="36">
        <f t="shared" si="18"/>
        <v>0</v>
      </c>
      <c r="Q97" s="49"/>
    </row>
    <row r="98" spans="1:17" ht="19.5" x14ac:dyDescent="0.4">
      <c r="A98" s="56">
        <v>84</v>
      </c>
      <c r="B98" s="56" t="s">
        <v>231</v>
      </c>
      <c r="C98" s="57" t="s">
        <v>8</v>
      </c>
      <c r="D98" s="58"/>
      <c r="E98" s="92" t="s">
        <v>8</v>
      </c>
      <c r="F98" s="92"/>
      <c r="G98" s="92"/>
      <c r="H98" s="92"/>
      <c r="I98" s="36">
        <f t="shared" si="11"/>
        <v>0</v>
      </c>
      <c r="J98" s="36">
        <f t="shared" si="12"/>
        <v>0</v>
      </c>
      <c r="K98" s="36">
        <f t="shared" si="13"/>
        <v>0</v>
      </c>
      <c r="L98" s="36">
        <f t="shared" si="14"/>
        <v>1</v>
      </c>
      <c r="M98" s="36">
        <f t="shared" si="15"/>
        <v>0</v>
      </c>
      <c r="N98" s="36">
        <f t="shared" si="16"/>
        <v>0</v>
      </c>
      <c r="O98" s="36">
        <f t="shared" si="17"/>
        <v>0</v>
      </c>
      <c r="P98" s="36">
        <f t="shared" si="18"/>
        <v>0</v>
      </c>
      <c r="Q98" s="49"/>
    </row>
    <row r="99" spans="1:17" ht="19.5" x14ac:dyDescent="0.4">
      <c r="A99" s="56">
        <v>85</v>
      </c>
      <c r="B99" s="56" t="s">
        <v>233</v>
      </c>
      <c r="C99" s="57" t="s">
        <v>8</v>
      </c>
      <c r="D99" s="58"/>
      <c r="E99" s="92" t="s">
        <v>8</v>
      </c>
      <c r="F99" s="92"/>
      <c r="G99" s="92"/>
      <c r="H99" s="92"/>
      <c r="I99" s="36">
        <f t="shared" si="11"/>
        <v>0</v>
      </c>
      <c r="J99" s="36">
        <f t="shared" si="12"/>
        <v>0</v>
      </c>
      <c r="K99" s="36">
        <f t="shared" si="13"/>
        <v>0</v>
      </c>
      <c r="L99" s="36">
        <f t="shared" si="14"/>
        <v>1</v>
      </c>
      <c r="M99" s="36">
        <f t="shared" si="15"/>
        <v>0</v>
      </c>
      <c r="N99" s="36">
        <f t="shared" si="16"/>
        <v>0</v>
      </c>
      <c r="O99" s="36">
        <f t="shared" si="17"/>
        <v>0</v>
      </c>
      <c r="P99" s="36">
        <f t="shared" si="18"/>
        <v>0</v>
      </c>
      <c r="Q99" s="49"/>
    </row>
    <row r="100" spans="1:17" ht="19.5" x14ac:dyDescent="0.4">
      <c r="A100" s="56">
        <v>86</v>
      </c>
      <c r="B100" s="56" t="s">
        <v>237</v>
      </c>
      <c r="C100" s="57"/>
      <c r="D100" s="58" t="s">
        <v>8</v>
      </c>
      <c r="E100" s="92" t="s">
        <v>8</v>
      </c>
      <c r="F100" s="92"/>
      <c r="G100" s="92"/>
      <c r="H100" s="92"/>
      <c r="I100" s="36">
        <f t="shared" si="11"/>
        <v>0</v>
      </c>
      <c r="J100" s="36">
        <f t="shared" si="12"/>
        <v>0</v>
      </c>
      <c r="K100" s="36">
        <f t="shared" si="13"/>
        <v>0</v>
      </c>
      <c r="L100" s="36">
        <f t="shared" si="14"/>
        <v>0</v>
      </c>
      <c r="M100" s="36">
        <f t="shared" si="15"/>
        <v>0</v>
      </c>
      <c r="N100" s="36">
        <f t="shared" si="16"/>
        <v>0</v>
      </c>
      <c r="O100" s="36">
        <f t="shared" si="17"/>
        <v>0</v>
      </c>
      <c r="P100" s="36">
        <f t="shared" si="18"/>
        <v>1</v>
      </c>
      <c r="Q100" s="49"/>
    </row>
    <row r="101" spans="1:17" ht="19.5" x14ac:dyDescent="0.4">
      <c r="A101" s="56">
        <v>87</v>
      </c>
      <c r="B101" s="56" t="s">
        <v>238</v>
      </c>
      <c r="C101" s="57"/>
      <c r="D101" s="58"/>
      <c r="E101" s="92" t="s">
        <v>8</v>
      </c>
      <c r="F101" s="92"/>
      <c r="G101" s="92"/>
      <c r="H101" s="92"/>
      <c r="I101" s="36">
        <f t="shared" si="11"/>
        <v>0</v>
      </c>
      <c r="J101" s="36">
        <f t="shared" si="12"/>
        <v>0</v>
      </c>
      <c r="K101" s="36">
        <f t="shared" si="13"/>
        <v>0</v>
      </c>
      <c r="L101" s="36">
        <f t="shared" si="14"/>
        <v>0</v>
      </c>
      <c r="M101" s="36">
        <f t="shared" si="15"/>
        <v>0</v>
      </c>
      <c r="N101" s="36">
        <f t="shared" si="16"/>
        <v>0</v>
      </c>
      <c r="O101" s="36">
        <f t="shared" si="17"/>
        <v>0</v>
      </c>
      <c r="P101" s="36">
        <f t="shared" si="18"/>
        <v>1</v>
      </c>
      <c r="Q101" s="49"/>
    </row>
    <row r="102" spans="1:17" ht="19.5" x14ac:dyDescent="0.4">
      <c r="A102" s="56">
        <v>88</v>
      </c>
      <c r="B102" s="56" t="s">
        <v>241</v>
      </c>
      <c r="C102" s="57"/>
      <c r="D102" s="58"/>
      <c r="E102" s="92" t="s">
        <v>8</v>
      </c>
      <c r="F102" s="92"/>
      <c r="G102" s="92"/>
      <c r="H102" s="92"/>
      <c r="I102" s="36">
        <f t="shared" si="11"/>
        <v>0</v>
      </c>
      <c r="J102" s="36">
        <f t="shared" si="12"/>
        <v>0</v>
      </c>
      <c r="K102" s="36">
        <f t="shared" si="13"/>
        <v>0</v>
      </c>
      <c r="L102" s="36">
        <f t="shared" si="14"/>
        <v>0</v>
      </c>
      <c r="M102" s="36">
        <f t="shared" si="15"/>
        <v>0</v>
      </c>
      <c r="N102" s="36">
        <f t="shared" si="16"/>
        <v>0</v>
      </c>
      <c r="O102" s="36">
        <f t="shared" si="17"/>
        <v>0</v>
      </c>
      <c r="P102" s="36">
        <f t="shared" si="18"/>
        <v>1</v>
      </c>
      <c r="Q102" s="49"/>
    </row>
    <row r="103" spans="1:17" ht="19.5" x14ac:dyDescent="0.4">
      <c r="A103" s="56">
        <v>89</v>
      </c>
      <c r="B103" s="56" t="s">
        <v>242</v>
      </c>
      <c r="C103" s="57"/>
      <c r="D103" s="58"/>
      <c r="E103" s="92" t="s">
        <v>8</v>
      </c>
      <c r="F103" s="92"/>
      <c r="G103" s="92"/>
      <c r="H103" s="92"/>
      <c r="I103" s="36">
        <f t="shared" si="11"/>
        <v>0</v>
      </c>
      <c r="J103" s="36">
        <f t="shared" si="12"/>
        <v>0</v>
      </c>
      <c r="K103" s="36">
        <f t="shared" si="13"/>
        <v>0</v>
      </c>
      <c r="L103" s="36">
        <f t="shared" si="14"/>
        <v>0</v>
      </c>
      <c r="M103" s="36">
        <f t="shared" si="15"/>
        <v>0</v>
      </c>
      <c r="N103" s="36">
        <f t="shared" si="16"/>
        <v>0</v>
      </c>
      <c r="O103" s="36">
        <f t="shared" si="17"/>
        <v>0</v>
      </c>
      <c r="P103" s="36">
        <f t="shared" si="18"/>
        <v>1</v>
      </c>
      <c r="Q103" s="49"/>
    </row>
    <row r="104" spans="1:17" ht="19.5" x14ac:dyDescent="0.4">
      <c r="A104" s="56">
        <v>90</v>
      </c>
      <c r="B104" s="56" t="s">
        <v>243</v>
      </c>
      <c r="C104" s="57"/>
      <c r="D104" s="58"/>
      <c r="E104" s="92" t="s">
        <v>8</v>
      </c>
      <c r="F104" s="92"/>
      <c r="G104" s="92"/>
      <c r="H104" s="92"/>
      <c r="I104" s="36">
        <f t="shared" si="11"/>
        <v>0</v>
      </c>
      <c r="J104" s="36">
        <f t="shared" si="12"/>
        <v>0</v>
      </c>
      <c r="K104" s="36">
        <f t="shared" si="13"/>
        <v>0</v>
      </c>
      <c r="L104" s="36">
        <f t="shared" si="14"/>
        <v>0</v>
      </c>
      <c r="M104" s="36">
        <f t="shared" si="15"/>
        <v>0</v>
      </c>
      <c r="N104" s="36">
        <f t="shared" si="16"/>
        <v>0</v>
      </c>
      <c r="O104" s="36">
        <f t="shared" si="17"/>
        <v>0</v>
      </c>
      <c r="P104" s="36">
        <f t="shared" si="18"/>
        <v>1</v>
      </c>
      <c r="Q104" s="49"/>
    </row>
    <row r="105" spans="1:17" ht="19.5" x14ac:dyDescent="0.4">
      <c r="A105" s="56">
        <v>91</v>
      </c>
      <c r="B105" s="56" t="s">
        <v>245</v>
      </c>
      <c r="C105" s="57"/>
      <c r="D105" s="58"/>
      <c r="E105" s="92" t="s">
        <v>8</v>
      </c>
      <c r="F105" s="92"/>
      <c r="G105" s="92"/>
      <c r="H105" s="92"/>
      <c r="I105" s="36">
        <f t="shared" si="11"/>
        <v>0</v>
      </c>
      <c r="J105" s="36">
        <f t="shared" si="12"/>
        <v>0</v>
      </c>
      <c r="K105" s="36">
        <f t="shared" si="13"/>
        <v>0</v>
      </c>
      <c r="L105" s="36">
        <f t="shared" si="14"/>
        <v>0</v>
      </c>
      <c r="M105" s="36">
        <f t="shared" si="15"/>
        <v>0</v>
      </c>
      <c r="N105" s="36">
        <f t="shared" si="16"/>
        <v>0</v>
      </c>
      <c r="O105" s="36">
        <f t="shared" si="17"/>
        <v>0</v>
      </c>
      <c r="P105" s="36">
        <f t="shared" si="18"/>
        <v>1</v>
      </c>
      <c r="Q105" s="49"/>
    </row>
    <row r="106" spans="1:17" ht="19.5" x14ac:dyDescent="0.4">
      <c r="A106" s="56">
        <v>92</v>
      </c>
      <c r="B106" s="56" t="s">
        <v>246</v>
      </c>
      <c r="C106" s="57"/>
      <c r="D106" s="58"/>
      <c r="E106" s="92" t="s">
        <v>8</v>
      </c>
      <c r="F106" s="92"/>
      <c r="G106" s="92"/>
      <c r="H106" s="92"/>
      <c r="I106" s="36">
        <f t="shared" si="11"/>
        <v>0</v>
      </c>
      <c r="J106" s="36">
        <f t="shared" si="12"/>
        <v>0</v>
      </c>
      <c r="K106" s="36">
        <f t="shared" si="13"/>
        <v>0</v>
      </c>
      <c r="L106" s="36">
        <f t="shared" si="14"/>
        <v>0</v>
      </c>
      <c r="M106" s="36">
        <f t="shared" si="15"/>
        <v>0</v>
      </c>
      <c r="N106" s="36">
        <f t="shared" si="16"/>
        <v>0</v>
      </c>
      <c r="O106" s="36">
        <f t="shared" si="17"/>
        <v>0</v>
      </c>
      <c r="P106" s="36">
        <f t="shared" si="18"/>
        <v>1</v>
      </c>
      <c r="Q106" s="49"/>
    </row>
    <row r="107" spans="1:17" ht="19.5" x14ac:dyDescent="0.4">
      <c r="A107" s="56">
        <v>93</v>
      </c>
      <c r="B107" s="56" t="s">
        <v>247</v>
      </c>
      <c r="C107" s="57"/>
      <c r="D107" s="58"/>
      <c r="E107" s="92" t="s">
        <v>8</v>
      </c>
      <c r="F107" s="92"/>
      <c r="G107" s="92"/>
      <c r="H107" s="92"/>
      <c r="I107" s="36">
        <f t="shared" si="11"/>
        <v>0</v>
      </c>
      <c r="J107" s="36">
        <f t="shared" si="12"/>
        <v>0</v>
      </c>
      <c r="K107" s="36">
        <f t="shared" si="13"/>
        <v>0</v>
      </c>
      <c r="L107" s="36">
        <f t="shared" si="14"/>
        <v>0</v>
      </c>
      <c r="M107" s="36">
        <f t="shared" si="15"/>
        <v>0</v>
      </c>
      <c r="N107" s="36">
        <f t="shared" si="16"/>
        <v>0</v>
      </c>
      <c r="O107" s="36">
        <f t="shared" si="17"/>
        <v>0</v>
      </c>
      <c r="P107" s="36">
        <f t="shared" si="18"/>
        <v>1</v>
      </c>
      <c r="Q107" s="49"/>
    </row>
    <row r="108" spans="1:17" ht="19.5" x14ac:dyDescent="0.4">
      <c r="A108" s="56">
        <v>94</v>
      </c>
      <c r="B108" s="56" t="s">
        <v>248</v>
      </c>
      <c r="C108" s="57"/>
      <c r="D108" s="58" t="s">
        <v>8</v>
      </c>
      <c r="E108" s="92" t="s">
        <v>8</v>
      </c>
      <c r="F108" s="92"/>
      <c r="G108" s="92"/>
      <c r="H108" s="92"/>
      <c r="I108" s="36">
        <f t="shared" si="11"/>
        <v>0</v>
      </c>
      <c r="J108" s="36">
        <f t="shared" si="12"/>
        <v>0</v>
      </c>
      <c r="K108" s="36">
        <f t="shared" si="13"/>
        <v>0</v>
      </c>
      <c r="L108" s="36">
        <f t="shared" si="14"/>
        <v>0</v>
      </c>
      <c r="M108" s="36">
        <f t="shared" si="15"/>
        <v>0</v>
      </c>
      <c r="N108" s="36">
        <f t="shared" si="16"/>
        <v>0</v>
      </c>
      <c r="O108" s="36">
        <f t="shared" si="17"/>
        <v>0</v>
      </c>
      <c r="P108" s="36">
        <f t="shared" si="18"/>
        <v>1</v>
      </c>
      <c r="Q108" s="49"/>
    </row>
    <row r="109" spans="1:17" ht="19.5" x14ac:dyDescent="0.4">
      <c r="A109" s="56">
        <v>95</v>
      </c>
      <c r="B109" s="56" t="s">
        <v>249</v>
      </c>
      <c r="C109" s="57"/>
      <c r="D109" s="58" t="s">
        <v>8</v>
      </c>
      <c r="E109" s="92" t="s">
        <v>8</v>
      </c>
      <c r="F109" s="92"/>
      <c r="G109" s="92"/>
      <c r="H109" s="92"/>
      <c r="I109" s="36">
        <f t="shared" si="11"/>
        <v>0</v>
      </c>
      <c r="J109" s="36">
        <f t="shared" si="12"/>
        <v>0</v>
      </c>
      <c r="K109" s="36">
        <f t="shared" si="13"/>
        <v>0</v>
      </c>
      <c r="L109" s="36">
        <f t="shared" si="14"/>
        <v>0</v>
      </c>
      <c r="M109" s="36">
        <f t="shared" si="15"/>
        <v>0</v>
      </c>
      <c r="N109" s="36">
        <f t="shared" si="16"/>
        <v>0</v>
      </c>
      <c r="O109" s="36">
        <f t="shared" si="17"/>
        <v>0</v>
      </c>
      <c r="P109" s="36">
        <f t="shared" si="18"/>
        <v>1</v>
      </c>
      <c r="Q109" s="49"/>
    </row>
    <row r="110" spans="1:17" ht="19.5" x14ac:dyDescent="0.4">
      <c r="A110" s="56">
        <v>96</v>
      </c>
      <c r="B110" s="56" t="s">
        <v>250</v>
      </c>
      <c r="C110" s="57"/>
      <c r="D110" s="58" t="s">
        <v>8</v>
      </c>
      <c r="E110" s="92" t="s">
        <v>8</v>
      </c>
      <c r="F110" s="92"/>
      <c r="G110" s="92"/>
      <c r="H110" s="92"/>
      <c r="I110" s="36">
        <f t="shared" si="11"/>
        <v>0</v>
      </c>
      <c r="J110" s="36">
        <f t="shared" si="12"/>
        <v>0</v>
      </c>
      <c r="K110" s="36">
        <f t="shared" si="13"/>
        <v>0</v>
      </c>
      <c r="L110" s="36">
        <f t="shared" si="14"/>
        <v>0</v>
      </c>
      <c r="M110" s="36">
        <f t="shared" si="15"/>
        <v>0</v>
      </c>
      <c r="N110" s="36">
        <f t="shared" si="16"/>
        <v>0</v>
      </c>
      <c r="O110" s="36">
        <f t="shared" si="17"/>
        <v>0</v>
      </c>
      <c r="P110" s="36">
        <f t="shared" si="18"/>
        <v>1</v>
      </c>
      <c r="Q110" s="49"/>
    </row>
    <row r="111" spans="1:17" ht="19.5" x14ac:dyDescent="0.4">
      <c r="A111" s="56">
        <v>97</v>
      </c>
      <c r="B111" s="56" t="s">
        <v>251</v>
      </c>
      <c r="C111" s="57"/>
      <c r="D111" s="58" t="s">
        <v>8</v>
      </c>
      <c r="E111" s="92" t="s">
        <v>8</v>
      </c>
      <c r="F111" s="92"/>
      <c r="G111" s="92"/>
      <c r="H111" s="92"/>
      <c r="I111" s="36">
        <f t="shared" si="11"/>
        <v>0</v>
      </c>
      <c r="J111" s="36">
        <f t="shared" si="12"/>
        <v>0</v>
      </c>
      <c r="K111" s="36">
        <f t="shared" si="13"/>
        <v>0</v>
      </c>
      <c r="L111" s="36">
        <f t="shared" si="14"/>
        <v>0</v>
      </c>
      <c r="M111" s="36">
        <f t="shared" si="15"/>
        <v>0</v>
      </c>
      <c r="N111" s="36">
        <f t="shared" si="16"/>
        <v>0</v>
      </c>
      <c r="O111" s="36">
        <f t="shared" si="17"/>
        <v>0</v>
      </c>
      <c r="P111" s="36">
        <f t="shared" si="18"/>
        <v>1</v>
      </c>
      <c r="Q111" s="49"/>
    </row>
    <row r="112" spans="1:17" ht="19.5" x14ac:dyDescent="0.4">
      <c r="A112" s="56">
        <v>98</v>
      </c>
      <c r="B112" s="56" t="s">
        <v>252</v>
      </c>
      <c r="C112" s="57"/>
      <c r="D112" s="58"/>
      <c r="E112" s="92" t="s">
        <v>8</v>
      </c>
      <c r="F112" s="92"/>
      <c r="G112" s="92"/>
      <c r="H112" s="92"/>
      <c r="I112" s="36">
        <f t="shared" si="11"/>
        <v>0</v>
      </c>
      <c r="J112" s="36">
        <f t="shared" si="12"/>
        <v>0</v>
      </c>
      <c r="K112" s="36">
        <f t="shared" si="13"/>
        <v>0</v>
      </c>
      <c r="L112" s="36">
        <f t="shared" si="14"/>
        <v>0</v>
      </c>
      <c r="M112" s="36">
        <f t="shared" si="15"/>
        <v>0</v>
      </c>
      <c r="N112" s="36">
        <f t="shared" si="16"/>
        <v>0</v>
      </c>
      <c r="O112" s="36">
        <f t="shared" si="17"/>
        <v>0</v>
      </c>
      <c r="P112" s="36">
        <f t="shared" si="18"/>
        <v>1</v>
      </c>
      <c r="Q112" s="49"/>
    </row>
    <row r="113" spans="1:17" ht="19.5" x14ac:dyDescent="0.4">
      <c r="A113" s="56">
        <v>99</v>
      </c>
      <c r="B113" s="56" t="s">
        <v>253</v>
      </c>
      <c r="C113" s="57"/>
      <c r="D113" s="58" t="s">
        <v>8</v>
      </c>
      <c r="E113" s="92" t="s">
        <v>8</v>
      </c>
      <c r="F113" s="92"/>
      <c r="G113" s="92"/>
      <c r="H113" s="92"/>
      <c r="I113" s="36">
        <f t="shared" si="11"/>
        <v>0</v>
      </c>
      <c r="J113" s="36">
        <f t="shared" si="12"/>
        <v>0</v>
      </c>
      <c r="K113" s="36">
        <f t="shared" si="13"/>
        <v>0</v>
      </c>
      <c r="L113" s="36">
        <f t="shared" si="14"/>
        <v>0</v>
      </c>
      <c r="M113" s="36">
        <f t="shared" si="15"/>
        <v>0</v>
      </c>
      <c r="N113" s="36">
        <f t="shared" si="16"/>
        <v>0</v>
      </c>
      <c r="O113" s="36">
        <f t="shared" si="17"/>
        <v>0</v>
      </c>
      <c r="P113" s="36">
        <f t="shared" si="18"/>
        <v>1</v>
      </c>
      <c r="Q113" s="49"/>
    </row>
    <row r="114" spans="1:17" ht="19.5" x14ac:dyDescent="0.4">
      <c r="A114" s="56">
        <v>100</v>
      </c>
      <c r="B114" s="56" t="s">
        <v>254</v>
      </c>
      <c r="C114" s="57"/>
      <c r="D114" s="58"/>
      <c r="E114" s="92" t="s">
        <v>8</v>
      </c>
      <c r="F114" s="92"/>
      <c r="G114" s="92"/>
      <c r="H114" s="92"/>
      <c r="I114" s="36">
        <f t="shared" si="11"/>
        <v>0</v>
      </c>
      <c r="J114" s="36">
        <f t="shared" si="12"/>
        <v>0</v>
      </c>
      <c r="K114" s="36">
        <f t="shared" si="13"/>
        <v>0</v>
      </c>
      <c r="L114" s="36">
        <f t="shared" si="14"/>
        <v>0</v>
      </c>
      <c r="M114" s="36">
        <f t="shared" si="15"/>
        <v>0</v>
      </c>
      <c r="N114" s="36">
        <f t="shared" si="16"/>
        <v>0</v>
      </c>
      <c r="O114" s="36">
        <f t="shared" si="17"/>
        <v>0</v>
      </c>
      <c r="P114" s="36">
        <f t="shared" si="18"/>
        <v>1</v>
      </c>
      <c r="Q114" s="49"/>
    </row>
    <row r="115" spans="1:17" ht="19.5" x14ac:dyDescent="0.4">
      <c r="A115" s="56">
        <v>101</v>
      </c>
      <c r="B115" s="56" t="s">
        <v>256</v>
      </c>
      <c r="C115" s="57"/>
      <c r="D115" s="58"/>
      <c r="E115" s="92" t="s">
        <v>8</v>
      </c>
      <c r="F115" s="92"/>
      <c r="G115" s="92"/>
      <c r="H115" s="92"/>
      <c r="I115" s="36">
        <f t="shared" si="11"/>
        <v>0</v>
      </c>
      <c r="J115" s="36">
        <f t="shared" si="12"/>
        <v>0</v>
      </c>
      <c r="K115" s="36">
        <f t="shared" si="13"/>
        <v>0</v>
      </c>
      <c r="L115" s="36">
        <f t="shared" si="14"/>
        <v>0</v>
      </c>
      <c r="M115" s="36">
        <f t="shared" si="15"/>
        <v>0</v>
      </c>
      <c r="N115" s="36">
        <f t="shared" si="16"/>
        <v>0</v>
      </c>
      <c r="O115" s="36">
        <f t="shared" si="17"/>
        <v>0</v>
      </c>
      <c r="P115" s="36">
        <f t="shared" si="18"/>
        <v>1</v>
      </c>
      <c r="Q115" s="49"/>
    </row>
    <row r="116" spans="1:17" ht="19.5" x14ac:dyDescent="0.4">
      <c r="A116" s="56">
        <v>102</v>
      </c>
      <c r="B116" s="56" t="s">
        <v>257</v>
      </c>
      <c r="C116" s="57"/>
      <c r="D116" s="58"/>
      <c r="E116" s="92" t="s">
        <v>8</v>
      </c>
      <c r="F116" s="92"/>
      <c r="G116" s="92"/>
      <c r="H116" s="92"/>
      <c r="I116" s="36">
        <f t="shared" si="11"/>
        <v>0</v>
      </c>
      <c r="J116" s="36">
        <f t="shared" si="12"/>
        <v>0</v>
      </c>
      <c r="K116" s="36">
        <f t="shared" si="13"/>
        <v>0</v>
      </c>
      <c r="L116" s="36">
        <f t="shared" si="14"/>
        <v>0</v>
      </c>
      <c r="M116" s="36">
        <f t="shared" si="15"/>
        <v>0</v>
      </c>
      <c r="N116" s="36">
        <f t="shared" si="16"/>
        <v>0</v>
      </c>
      <c r="O116" s="36">
        <f t="shared" si="17"/>
        <v>0</v>
      </c>
      <c r="P116" s="36">
        <f t="shared" si="18"/>
        <v>1</v>
      </c>
      <c r="Q116" s="49"/>
    </row>
    <row r="117" spans="1:17" ht="19.5" x14ac:dyDescent="0.4">
      <c r="A117" s="56">
        <v>103</v>
      </c>
      <c r="B117" s="56" t="s">
        <v>258</v>
      </c>
      <c r="C117" s="57"/>
      <c r="D117" s="58"/>
      <c r="E117" s="92" t="s">
        <v>8</v>
      </c>
      <c r="F117" s="92"/>
      <c r="G117" s="92"/>
      <c r="H117" s="92"/>
      <c r="I117" s="36">
        <f t="shared" si="11"/>
        <v>0</v>
      </c>
      <c r="J117" s="36">
        <f t="shared" si="12"/>
        <v>0</v>
      </c>
      <c r="K117" s="36">
        <f t="shared" si="13"/>
        <v>0</v>
      </c>
      <c r="L117" s="36">
        <f t="shared" si="14"/>
        <v>0</v>
      </c>
      <c r="M117" s="36">
        <f t="shared" si="15"/>
        <v>0</v>
      </c>
      <c r="N117" s="36">
        <f t="shared" si="16"/>
        <v>0</v>
      </c>
      <c r="O117" s="36">
        <f t="shared" si="17"/>
        <v>0</v>
      </c>
      <c r="P117" s="36">
        <f t="shared" si="18"/>
        <v>1</v>
      </c>
      <c r="Q117" s="49"/>
    </row>
    <row r="118" spans="1:17" ht="19.5" x14ac:dyDescent="0.4">
      <c r="A118" s="56">
        <v>104</v>
      </c>
      <c r="B118" s="56" t="s">
        <v>259</v>
      </c>
      <c r="C118" s="57"/>
      <c r="D118" s="58"/>
      <c r="E118" s="92" t="s">
        <v>8</v>
      </c>
      <c r="F118" s="92"/>
      <c r="G118" s="92"/>
      <c r="H118" s="92"/>
      <c r="I118" s="36">
        <f t="shared" si="11"/>
        <v>0</v>
      </c>
      <c r="J118" s="36">
        <f t="shared" si="12"/>
        <v>0</v>
      </c>
      <c r="K118" s="36">
        <f t="shared" si="13"/>
        <v>0</v>
      </c>
      <c r="L118" s="36">
        <f t="shared" si="14"/>
        <v>0</v>
      </c>
      <c r="M118" s="36">
        <f t="shared" si="15"/>
        <v>0</v>
      </c>
      <c r="N118" s="36">
        <f t="shared" si="16"/>
        <v>0</v>
      </c>
      <c r="O118" s="36">
        <f t="shared" si="17"/>
        <v>0</v>
      </c>
      <c r="P118" s="36">
        <f t="shared" si="18"/>
        <v>1</v>
      </c>
      <c r="Q118" s="49"/>
    </row>
    <row r="119" spans="1:17" ht="19.5" x14ac:dyDescent="0.4">
      <c r="A119" s="56">
        <v>105</v>
      </c>
      <c r="B119" s="56" t="s">
        <v>260</v>
      </c>
      <c r="C119" s="57"/>
      <c r="D119" s="58"/>
      <c r="E119" s="92" t="s">
        <v>8</v>
      </c>
      <c r="F119" s="92"/>
      <c r="G119" s="92"/>
      <c r="H119" s="92"/>
      <c r="I119" s="36">
        <f t="shared" si="11"/>
        <v>0</v>
      </c>
      <c r="J119" s="36">
        <f t="shared" si="12"/>
        <v>0</v>
      </c>
      <c r="K119" s="36">
        <f t="shared" si="13"/>
        <v>0</v>
      </c>
      <c r="L119" s="36">
        <f t="shared" si="14"/>
        <v>0</v>
      </c>
      <c r="M119" s="36">
        <f t="shared" si="15"/>
        <v>0</v>
      </c>
      <c r="N119" s="36">
        <f t="shared" si="16"/>
        <v>0</v>
      </c>
      <c r="O119" s="36">
        <f t="shared" si="17"/>
        <v>0</v>
      </c>
      <c r="P119" s="36">
        <f t="shared" si="18"/>
        <v>1</v>
      </c>
      <c r="Q119" s="49"/>
    </row>
    <row r="120" spans="1:17" ht="19.5" x14ac:dyDescent="0.4">
      <c r="A120" s="56">
        <v>106</v>
      </c>
      <c r="B120" s="56" t="s">
        <v>261</v>
      </c>
      <c r="C120" s="57"/>
      <c r="D120" s="58" t="s">
        <v>8</v>
      </c>
      <c r="E120" s="92" t="s">
        <v>8</v>
      </c>
      <c r="F120" s="92"/>
      <c r="G120" s="92"/>
      <c r="H120" s="92"/>
      <c r="I120" s="36">
        <f t="shared" si="11"/>
        <v>0</v>
      </c>
      <c r="J120" s="36">
        <f t="shared" si="12"/>
        <v>0</v>
      </c>
      <c r="K120" s="36">
        <f t="shared" si="13"/>
        <v>0</v>
      </c>
      <c r="L120" s="36">
        <f t="shared" si="14"/>
        <v>0</v>
      </c>
      <c r="M120" s="36">
        <f t="shared" si="15"/>
        <v>0</v>
      </c>
      <c r="N120" s="36">
        <f t="shared" si="16"/>
        <v>0</v>
      </c>
      <c r="O120" s="36">
        <f t="shared" si="17"/>
        <v>0</v>
      </c>
      <c r="P120" s="36">
        <f t="shared" si="18"/>
        <v>1</v>
      </c>
      <c r="Q120" s="49"/>
    </row>
    <row r="121" spans="1:17" ht="19.5" x14ac:dyDescent="0.4">
      <c r="A121" s="56">
        <v>107</v>
      </c>
      <c r="B121" s="56" t="s">
        <v>262</v>
      </c>
      <c r="C121" s="57"/>
      <c r="D121" s="58"/>
      <c r="E121" s="92" t="s">
        <v>8</v>
      </c>
      <c r="F121" s="92"/>
      <c r="G121" s="92"/>
      <c r="H121" s="92"/>
      <c r="I121" s="36">
        <f t="shared" si="11"/>
        <v>0</v>
      </c>
      <c r="J121" s="36">
        <f t="shared" si="12"/>
        <v>0</v>
      </c>
      <c r="K121" s="36">
        <f t="shared" si="13"/>
        <v>0</v>
      </c>
      <c r="L121" s="36">
        <f t="shared" si="14"/>
        <v>0</v>
      </c>
      <c r="M121" s="36">
        <f t="shared" si="15"/>
        <v>0</v>
      </c>
      <c r="N121" s="36">
        <f t="shared" si="16"/>
        <v>0</v>
      </c>
      <c r="O121" s="36">
        <f t="shared" si="17"/>
        <v>0</v>
      </c>
      <c r="P121" s="36">
        <f t="shared" si="18"/>
        <v>1</v>
      </c>
      <c r="Q121" s="49"/>
    </row>
    <row r="122" spans="1:17" ht="19.5" x14ac:dyDescent="0.4">
      <c r="A122" s="56">
        <v>108</v>
      </c>
      <c r="B122" s="56" t="s">
        <v>263</v>
      </c>
      <c r="C122" s="57"/>
      <c r="D122" s="58"/>
      <c r="E122" s="92" t="s">
        <v>8</v>
      </c>
      <c r="F122" s="92"/>
      <c r="G122" s="92"/>
      <c r="H122" s="92"/>
      <c r="I122" s="36">
        <f t="shared" si="11"/>
        <v>0</v>
      </c>
      <c r="J122" s="36">
        <f t="shared" si="12"/>
        <v>0</v>
      </c>
      <c r="K122" s="36">
        <f t="shared" si="13"/>
        <v>0</v>
      </c>
      <c r="L122" s="36">
        <f t="shared" si="14"/>
        <v>0</v>
      </c>
      <c r="M122" s="36">
        <f t="shared" si="15"/>
        <v>0</v>
      </c>
      <c r="N122" s="36">
        <f t="shared" si="16"/>
        <v>0</v>
      </c>
      <c r="O122" s="36">
        <f t="shared" si="17"/>
        <v>0</v>
      </c>
      <c r="P122" s="36">
        <f t="shared" si="18"/>
        <v>1</v>
      </c>
      <c r="Q122" s="49"/>
    </row>
    <row r="123" spans="1:17" ht="19.5" x14ac:dyDescent="0.4">
      <c r="A123" s="56">
        <v>109</v>
      </c>
      <c r="B123" s="56" t="s">
        <v>264</v>
      </c>
      <c r="C123" s="57"/>
      <c r="D123" s="58"/>
      <c r="E123" s="92" t="s">
        <v>8</v>
      </c>
      <c r="F123" s="92"/>
      <c r="G123" s="92"/>
      <c r="H123" s="92"/>
      <c r="I123" s="36">
        <f t="shared" si="11"/>
        <v>0</v>
      </c>
      <c r="J123" s="36">
        <f t="shared" si="12"/>
        <v>0</v>
      </c>
      <c r="K123" s="36">
        <f t="shared" si="13"/>
        <v>0</v>
      </c>
      <c r="L123" s="36">
        <f t="shared" si="14"/>
        <v>0</v>
      </c>
      <c r="M123" s="36">
        <f t="shared" si="15"/>
        <v>0</v>
      </c>
      <c r="N123" s="36">
        <f t="shared" si="16"/>
        <v>0</v>
      </c>
      <c r="O123" s="36">
        <f t="shared" si="17"/>
        <v>0</v>
      </c>
      <c r="P123" s="36">
        <f t="shared" si="18"/>
        <v>1</v>
      </c>
      <c r="Q123" s="49"/>
    </row>
    <row r="124" spans="1:17" ht="19.5" x14ac:dyDescent="0.4">
      <c r="A124" s="56">
        <v>110</v>
      </c>
      <c r="B124" s="56" t="s">
        <v>265</v>
      </c>
      <c r="C124" s="57"/>
      <c r="D124" s="58" t="s">
        <v>8</v>
      </c>
      <c r="E124" s="92" t="s">
        <v>8</v>
      </c>
      <c r="F124" s="92"/>
      <c r="G124" s="92"/>
      <c r="H124" s="92"/>
      <c r="I124" s="36">
        <f t="shared" si="11"/>
        <v>0</v>
      </c>
      <c r="J124" s="36">
        <f t="shared" si="12"/>
        <v>0</v>
      </c>
      <c r="K124" s="36">
        <f t="shared" si="13"/>
        <v>0</v>
      </c>
      <c r="L124" s="36">
        <f t="shared" si="14"/>
        <v>0</v>
      </c>
      <c r="M124" s="36">
        <f t="shared" si="15"/>
        <v>0</v>
      </c>
      <c r="N124" s="36">
        <f t="shared" si="16"/>
        <v>0</v>
      </c>
      <c r="O124" s="36">
        <f t="shared" si="17"/>
        <v>0</v>
      </c>
      <c r="P124" s="36">
        <f t="shared" si="18"/>
        <v>1</v>
      </c>
      <c r="Q124" s="49"/>
    </row>
    <row r="125" spans="1:17" ht="19.5" x14ac:dyDescent="0.4">
      <c r="A125" s="56">
        <v>111</v>
      </c>
      <c r="B125" s="56" t="s">
        <v>266</v>
      </c>
      <c r="C125" s="57" t="s">
        <v>8</v>
      </c>
      <c r="D125" s="58"/>
      <c r="E125" s="92" t="s">
        <v>8</v>
      </c>
      <c r="F125" s="92"/>
      <c r="G125" s="92"/>
      <c r="H125" s="92"/>
      <c r="I125" s="36">
        <f t="shared" si="11"/>
        <v>0</v>
      </c>
      <c r="J125" s="36">
        <f t="shared" si="12"/>
        <v>0</v>
      </c>
      <c r="K125" s="36">
        <f t="shared" si="13"/>
        <v>0</v>
      </c>
      <c r="L125" s="36">
        <f t="shared" si="14"/>
        <v>1</v>
      </c>
      <c r="M125" s="36">
        <f t="shared" si="15"/>
        <v>0</v>
      </c>
      <c r="N125" s="36">
        <f t="shared" si="16"/>
        <v>0</v>
      </c>
      <c r="O125" s="36">
        <f t="shared" si="17"/>
        <v>0</v>
      </c>
      <c r="P125" s="36">
        <f t="shared" si="18"/>
        <v>0</v>
      </c>
      <c r="Q125" s="49"/>
    </row>
    <row r="126" spans="1:17" ht="19.5" x14ac:dyDescent="0.4">
      <c r="A126" s="56">
        <v>112</v>
      </c>
      <c r="B126" s="56" t="s">
        <v>267</v>
      </c>
      <c r="C126" s="57"/>
      <c r="D126" s="58"/>
      <c r="E126" s="92" t="s">
        <v>8</v>
      </c>
      <c r="F126" s="92"/>
      <c r="G126" s="92"/>
      <c r="H126" s="92"/>
      <c r="I126" s="36">
        <f t="shared" si="11"/>
        <v>0</v>
      </c>
      <c r="J126" s="36">
        <f t="shared" si="12"/>
        <v>0</v>
      </c>
      <c r="K126" s="36">
        <f t="shared" si="13"/>
        <v>0</v>
      </c>
      <c r="L126" s="36">
        <f t="shared" si="14"/>
        <v>0</v>
      </c>
      <c r="M126" s="36">
        <f t="shared" si="15"/>
        <v>0</v>
      </c>
      <c r="N126" s="36">
        <f t="shared" si="16"/>
        <v>0</v>
      </c>
      <c r="O126" s="36">
        <f t="shared" si="17"/>
        <v>0</v>
      </c>
      <c r="P126" s="36">
        <f t="shared" si="18"/>
        <v>1</v>
      </c>
      <c r="Q126" s="49"/>
    </row>
    <row r="127" spans="1:17" ht="19.5" x14ac:dyDescent="0.4">
      <c r="A127" s="56">
        <v>113</v>
      </c>
      <c r="B127" s="56" t="s">
        <v>270</v>
      </c>
      <c r="C127" s="57"/>
      <c r="D127" s="58" t="s">
        <v>8</v>
      </c>
      <c r="E127" s="92" t="s">
        <v>8</v>
      </c>
      <c r="F127" s="92"/>
      <c r="G127" s="92"/>
      <c r="H127" s="92"/>
      <c r="I127" s="36">
        <f t="shared" si="11"/>
        <v>0</v>
      </c>
      <c r="J127" s="36">
        <f t="shared" si="12"/>
        <v>0</v>
      </c>
      <c r="K127" s="36">
        <f t="shared" si="13"/>
        <v>0</v>
      </c>
      <c r="L127" s="36">
        <f t="shared" si="14"/>
        <v>0</v>
      </c>
      <c r="M127" s="36">
        <f t="shared" si="15"/>
        <v>0</v>
      </c>
      <c r="N127" s="36">
        <f t="shared" si="16"/>
        <v>0</v>
      </c>
      <c r="O127" s="36">
        <f t="shared" si="17"/>
        <v>0</v>
      </c>
      <c r="P127" s="36">
        <f t="shared" si="18"/>
        <v>1</v>
      </c>
      <c r="Q127" s="49"/>
    </row>
    <row r="128" spans="1:17" ht="19.5" x14ac:dyDescent="0.4">
      <c r="A128" s="56">
        <v>114</v>
      </c>
      <c r="B128" s="56" t="s">
        <v>271</v>
      </c>
      <c r="C128" s="57"/>
      <c r="D128" s="58" t="s">
        <v>8</v>
      </c>
      <c r="E128" s="92" t="s">
        <v>8</v>
      </c>
      <c r="F128" s="92"/>
      <c r="G128" s="92"/>
      <c r="H128" s="92"/>
      <c r="I128" s="36">
        <f t="shared" si="11"/>
        <v>0</v>
      </c>
      <c r="J128" s="36">
        <f t="shared" si="12"/>
        <v>0</v>
      </c>
      <c r="K128" s="36">
        <f t="shared" si="13"/>
        <v>0</v>
      </c>
      <c r="L128" s="36">
        <f t="shared" si="14"/>
        <v>0</v>
      </c>
      <c r="M128" s="36">
        <f t="shared" si="15"/>
        <v>0</v>
      </c>
      <c r="N128" s="36">
        <f t="shared" si="16"/>
        <v>0</v>
      </c>
      <c r="O128" s="36">
        <f t="shared" si="17"/>
        <v>0</v>
      </c>
      <c r="P128" s="36">
        <f t="shared" si="18"/>
        <v>1</v>
      </c>
      <c r="Q128" s="49"/>
    </row>
    <row r="129" spans="1:17" ht="19.5" x14ac:dyDescent="0.4">
      <c r="A129" s="56">
        <v>115</v>
      </c>
      <c r="B129" s="56" t="s">
        <v>273</v>
      </c>
      <c r="C129" s="57"/>
      <c r="D129" s="58"/>
      <c r="E129" s="92" t="s">
        <v>8</v>
      </c>
      <c r="F129" s="92"/>
      <c r="G129" s="92"/>
      <c r="H129" s="92"/>
      <c r="I129" s="36">
        <f t="shared" si="11"/>
        <v>0</v>
      </c>
      <c r="J129" s="36">
        <f t="shared" si="12"/>
        <v>0</v>
      </c>
      <c r="K129" s="36">
        <f t="shared" si="13"/>
        <v>0</v>
      </c>
      <c r="L129" s="36">
        <f t="shared" si="14"/>
        <v>0</v>
      </c>
      <c r="M129" s="36">
        <f t="shared" si="15"/>
        <v>0</v>
      </c>
      <c r="N129" s="36">
        <f t="shared" si="16"/>
        <v>0</v>
      </c>
      <c r="O129" s="36">
        <f t="shared" si="17"/>
        <v>0</v>
      </c>
      <c r="P129" s="36">
        <f t="shared" si="18"/>
        <v>1</v>
      </c>
      <c r="Q129" s="49"/>
    </row>
    <row r="130" spans="1:17" ht="19.5" x14ac:dyDescent="0.4">
      <c r="A130" s="56">
        <v>116</v>
      </c>
      <c r="B130" s="56" t="s">
        <v>274</v>
      </c>
      <c r="C130" s="57"/>
      <c r="D130" s="58"/>
      <c r="E130" s="92" t="s">
        <v>8</v>
      </c>
      <c r="F130" s="92"/>
      <c r="G130" s="92"/>
      <c r="H130" s="92"/>
      <c r="I130" s="36">
        <f t="shared" si="11"/>
        <v>0</v>
      </c>
      <c r="J130" s="36">
        <f t="shared" si="12"/>
        <v>0</v>
      </c>
      <c r="K130" s="36">
        <f t="shared" si="13"/>
        <v>0</v>
      </c>
      <c r="L130" s="36">
        <f t="shared" si="14"/>
        <v>0</v>
      </c>
      <c r="M130" s="36">
        <f t="shared" si="15"/>
        <v>0</v>
      </c>
      <c r="N130" s="36">
        <f t="shared" si="16"/>
        <v>0</v>
      </c>
      <c r="O130" s="36">
        <f t="shared" si="17"/>
        <v>0</v>
      </c>
      <c r="P130" s="36">
        <f t="shared" si="18"/>
        <v>1</v>
      </c>
      <c r="Q130" s="49"/>
    </row>
    <row r="131" spans="1:17" ht="19.5" x14ac:dyDescent="0.4">
      <c r="A131" s="56">
        <v>117</v>
      </c>
      <c r="B131" s="56" t="s">
        <v>275</v>
      </c>
      <c r="C131" s="57"/>
      <c r="D131" s="58"/>
      <c r="E131" s="92" t="s">
        <v>8</v>
      </c>
      <c r="F131" s="92"/>
      <c r="G131" s="92"/>
      <c r="H131" s="92"/>
      <c r="I131" s="36">
        <f t="shared" si="11"/>
        <v>0</v>
      </c>
      <c r="J131" s="36">
        <f t="shared" si="12"/>
        <v>0</v>
      </c>
      <c r="K131" s="36">
        <f t="shared" si="13"/>
        <v>0</v>
      </c>
      <c r="L131" s="36">
        <f t="shared" si="14"/>
        <v>0</v>
      </c>
      <c r="M131" s="36">
        <f t="shared" si="15"/>
        <v>0</v>
      </c>
      <c r="N131" s="36">
        <f t="shared" si="16"/>
        <v>0</v>
      </c>
      <c r="O131" s="36">
        <f t="shared" si="17"/>
        <v>0</v>
      </c>
      <c r="P131" s="36">
        <f t="shared" si="18"/>
        <v>1</v>
      </c>
      <c r="Q131" s="49"/>
    </row>
    <row r="132" spans="1:17" ht="19.5" x14ac:dyDescent="0.4">
      <c r="A132" s="56">
        <v>118</v>
      </c>
      <c r="B132" s="56" t="s">
        <v>276</v>
      </c>
      <c r="C132" s="57"/>
      <c r="D132" s="58" t="s">
        <v>8</v>
      </c>
      <c r="E132" s="92" t="s">
        <v>8</v>
      </c>
      <c r="F132" s="92"/>
      <c r="G132" s="92"/>
      <c r="H132" s="92"/>
      <c r="I132" s="36">
        <f t="shared" si="11"/>
        <v>0</v>
      </c>
      <c r="J132" s="36">
        <f t="shared" si="12"/>
        <v>0</v>
      </c>
      <c r="K132" s="36">
        <f t="shared" si="13"/>
        <v>0</v>
      </c>
      <c r="L132" s="36">
        <f t="shared" si="14"/>
        <v>0</v>
      </c>
      <c r="M132" s="36">
        <f t="shared" si="15"/>
        <v>0</v>
      </c>
      <c r="N132" s="36">
        <f t="shared" si="16"/>
        <v>0</v>
      </c>
      <c r="O132" s="36">
        <f t="shared" si="17"/>
        <v>0</v>
      </c>
      <c r="P132" s="36">
        <f t="shared" si="18"/>
        <v>1</v>
      </c>
      <c r="Q132" s="49"/>
    </row>
    <row r="133" spans="1:17" ht="19.5" x14ac:dyDescent="0.4">
      <c r="A133" s="56">
        <v>119</v>
      </c>
      <c r="B133" s="56" t="s">
        <v>280</v>
      </c>
      <c r="C133" s="57"/>
      <c r="D133" s="58"/>
      <c r="E133" s="92" t="s">
        <v>8</v>
      </c>
      <c r="F133" s="92"/>
      <c r="G133" s="92"/>
      <c r="H133" s="92"/>
      <c r="I133" s="36">
        <f t="shared" si="11"/>
        <v>0</v>
      </c>
      <c r="J133" s="36">
        <f t="shared" si="12"/>
        <v>0</v>
      </c>
      <c r="K133" s="36">
        <f t="shared" si="13"/>
        <v>0</v>
      </c>
      <c r="L133" s="36">
        <f t="shared" si="14"/>
        <v>0</v>
      </c>
      <c r="M133" s="36">
        <f t="shared" si="15"/>
        <v>0</v>
      </c>
      <c r="N133" s="36">
        <f t="shared" si="16"/>
        <v>0</v>
      </c>
      <c r="O133" s="36">
        <f t="shared" si="17"/>
        <v>0</v>
      </c>
      <c r="P133" s="36">
        <f t="shared" si="18"/>
        <v>1</v>
      </c>
      <c r="Q133" s="49"/>
    </row>
    <row r="134" spans="1:17" ht="19.5" x14ac:dyDescent="0.4">
      <c r="A134" s="56">
        <v>120</v>
      </c>
      <c r="B134" s="56" t="s">
        <v>281</v>
      </c>
      <c r="C134" s="57"/>
      <c r="D134" s="58" t="s">
        <v>8</v>
      </c>
      <c r="E134" s="92" t="s">
        <v>8</v>
      </c>
      <c r="F134" s="92"/>
      <c r="G134" s="92"/>
      <c r="H134" s="92"/>
      <c r="I134" s="36">
        <f t="shared" si="11"/>
        <v>0</v>
      </c>
      <c r="J134" s="36">
        <f t="shared" si="12"/>
        <v>0</v>
      </c>
      <c r="K134" s="36">
        <f t="shared" si="13"/>
        <v>0</v>
      </c>
      <c r="L134" s="36">
        <f t="shared" si="14"/>
        <v>0</v>
      </c>
      <c r="M134" s="36">
        <f t="shared" si="15"/>
        <v>0</v>
      </c>
      <c r="N134" s="36">
        <f t="shared" si="16"/>
        <v>0</v>
      </c>
      <c r="O134" s="36">
        <f t="shared" si="17"/>
        <v>0</v>
      </c>
      <c r="P134" s="36">
        <f t="shared" si="18"/>
        <v>1</v>
      </c>
      <c r="Q134" s="49"/>
    </row>
    <row r="135" spans="1:17" ht="19.5" x14ac:dyDescent="0.4">
      <c r="A135" s="56">
        <v>121</v>
      </c>
      <c r="B135" s="56" t="s">
        <v>282</v>
      </c>
      <c r="C135" s="57"/>
      <c r="D135" s="58"/>
      <c r="E135" s="92" t="s">
        <v>8</v>
      </c>
      <c r="F135" s="92"/>
      <c r="G135" s="92"/>
      <c r="H135" s="92"/>
      <c r="I135" s="36">
        <f t="shared" si="11"/>
        <v>0</v>
      </c>
      <c r="J135" s="36">
        <f t="shared" si="12"/>
        <v>0</v>
      </c>
      <c r="K135" s="36">
        <f t="shared" si="13"/>
        <v>0</v>
      </c>
      <c r="L135" s="36">
        <f t="shared" si="14"/>
        <v>0</v>
      </c>
      <c r="M135" s="36">
        <f t="shared" si="15"/>
        <v>0</v>
      </c>
      <c r="N135" s="36">
        <f t="shared" si="16"/>
        <v>0</v>
      </c>
      <c r="O135" s="36">
        <f t="shared" si="17"/>
        <v>0</v>
      </c>
      <c r="P135" s="36">
        <f t="shared" si="18"/>
        <v>1</v>
      </c>
      <c r="Q135" s="49"/>
    </row>
    <row r="136" spans="1:17" ht="19.5" x14ac:dyDescent="0.4">
      <c r="A136" s="56">
        <v>122</v>
      </c>
      <c r="B136" s="56" t="s">
        <v>292</v>
      </c>
      <c r="C136" s="57"/>
      <c r="D136" s="58" t="s">
        <v>8</v>
      </c>
      <c r="E136" s="92" t="s">
        <v>8</v>
      </c>
      <c r="F136" s="92"/>
      <c r="G136" s="92"/>
      <c r="H136" s="92"/>
      <c r="I136" s="36">
        <f t="shared" si="11"/>
        <v>0</v>
      </c>
      <c r="J136" s="36">
        <f t="shared" si="12"/>
        <v>0</v>
      </c>
      <c r="K136" s="36">
        <f t="shared" si="13"/>
        <v>0</v>
      </c>
      <c r="L136" s="36">
        <f t="shared" si="14"/>
        <v>0</v>
      </c>
      <c r="M136" s="36">
        <f t="shared" si="15"/>
        <v>0</v>
      </c>
      <c r="N136" s="36">
        <f t="shared" si="16"/>
        <v>0</v>
      </c>
      <c r="O136" s="36">
        <f t="shared" si="17"/>
        <v>0</v>
      </c>
      <c r="P136" s="36">
        <f t="shared" si="18"/>
        <v>1</v>
      </c>
      <c r="Q136" s="49"/>
    </row>
    <row r="137" spans="1:17" ht="19.5" x14ac:dyDescent="0.4">
      <c r="A137" s="56">
        <v>123</v>
      </c>
      <c r="B137" s="56" t="s">
        <v>293</v>
      </c>
      <c r="C137" s="57"/>
      <c r="D137" s="58"/>
      <c r="E137" s="92" t="s">
        <v>8</v>
      </c>
      <c r="F137" s="92"/>
      <c r="G137" s="92"/>
      <c r="H137" s="92"/>
      <c r="I137" s="36">
        <f t="shared" si="11"/>
        <v>0</v>
      </c>
      <c r="J137" s="36">
        <f t="shared" si="12"/>
        <v>0</v>
      </c>
      <c r="K137" s="36">
        <f t="shared" si="13"/>
        <v>0</v>
      </c>
      <c r="L137" s="36">
        <f t="shared" si="14"/>
        <v>0</v>
      </c>
      <c r="M137" s="36">
        <f t="shared" si="15"/>
        <v>0</v>
      </c>
      <c r="N137" s="36">
        <f t="shared" si="16"/>
        <v>0</v>
      </c>
      <c r="O137" s="36">
        <f t="shared" si="17"/>
        <v>0</v>
      </c>
      <c r="P137" s="36">
        <f t="shared" si="18"/>
        <v>1</v>
      </c>
      <c r="Q137" s="49"/>
    </row>
    <row r="138" spans="1:17" ht="19.5" x14ac:dyDescent="0.4">
      <c r="A138" s="56">
        <v>124</v>
      </c>
      <c r="B138" s="56" t="s">
        <v>296</v>
      </c>
      <c r="C138" s="57"/>
      <c r="D138" s="58"/>
      <c r="E138" s="92" t="s">
        <v>8</v>
      </c>
      <c r="F138" s="92"/>
      <c r="G138" s="92"/>
      <c r="H138" s="92"/>
      <c r="I138" s="36">
        <f t="shared" si="11"/>
        <v>0</v>
      </c>
      <c r="J138" s="36">
        <f t="shared" si="12"/>
        <v>0</v>
      </c>
      <c r="K138" s="36">
        <f t="shared" si="13"/>
        <v>0</v>
      </c>
      <c r="L138" s="36">
        <f t="shared" si="14"/>
        <v>0</v>
      </c>
      <c r="M138" s="36">
        <f t="shared" si="15"/>
        <v>0</v>
      </c>
      <c r="N138" s="36">
        <f t="shared" si="16"/>
        <v>0</v>
      </c>
      <c r="O138" s="36">
        <f t="shared" si="17"/>
        <v>0</v>
      </c>
      <c r="P138" s="36">
        <f t="shared" si="18"/>
        <v>1</v>
      </c>
      <c r="Q138" s="49"/>
    </row>
    <row r="139" spans="1:17" ht="19.5" x14ac:dyDescent="0.4">
      <c r="A139" s="56">
        <v>125</v>
      </c>
      <c r="B139" s="56" t="s">
        <v>297</v>
      </c>
      <c r="C139" s="57" t="s">
        <v>8</v>
      </c>
      <c r="D139" s="58"/>
      <c r="E139" s="92" t="s">
        <v>8</v>
      </c>
      <c r="F139" s="92"/>
      <c r="G139" s="92"/>
      <c r="H139" s="92"/>
      <c r="I139" s="36">
        <f t="shared" si="11"/>
        <v>0</v>
      </c>
      <c r="J139" s="36">
        <f t="shared" si="12"/>
        <v>0</v>
      </c>
      <c r="K139" s="36">
        <f t="shared" si="13"/>
        <v>0</v>
      </c>
      <c r="L139" s="36">
        <f t="shared" si="14"/>
        <v>1</v>
      </c>
      <c r="M139" s="36">
        <f t="shared" si="15"/>
        <v>0</v>
      </c>
      <c r="N139" s="36">
        <f t="shared" si="16"/>
        <v>0</v>
      </c>
      <c r="O139" s="36">
        <f t="shared" si="17"/>
        <v>0</v>
      </c>
      <c r="P139" s="36">
        <f t="shared" si="18"/>
        <v>0</v>
      </c>
      <c r="Q139" s="49"/>
    </row>
    <row r="140" spans="1:17" ht="19.5" x14ac:dyDescent="0.4">
      <c r="A140" s="56">
        <v>126</v>
      </c>
      <c r="B140" s="56" t="s">
        <v>305</v>
      </c>
      <c r="C140" s="57"/>
      <c r="D140" s="58" t="s">
        <v>8</v>
      </c>
      <c r="E140" s="92" t="s">
        <v>8</v>
      </c>
      <c r="F140" s="92"/>
      <c r="G140" s="92"/>
      <c r="H140" s="92"/>
      <c r="I140" s="36">
        <f t="shared" si="11"/>
        <v>0</v>
      </c>
      <c r="J140" s="36">
        <f t="shared" si="12"/>
        <v>0</v>
      </c>
      <c r="K140" s="36">
        <f t="shared" si="13"/>
        <v>0</v>
      </c>
      <c r="L140" s="36">
        <f t="shared" si="14"/>
        <v>0</v>
      </c>
      <c r="M140" s="36">
        <f t="shared" si="15"/>
        <v>0</v>
      </c>
      <c r="N140" s="36">
        <f t="shared" si="16"/>
        <v>0</v>
      </c>
      <c r="O140" s="36">
        <f t="shared" si="17"/>
        <v>0</v>
      </c>
      <c r="P140" s="36">
        <f t="shared" si="18"/>
        <v>1</v>
      </c>
      <c r="Q140" s="49"/>
    </row>
    <row r="141" spans="1:17" ht="19.5" x14ac:dyDescent="0.4">
      <c r="A141" s="56">
        <v>127</v>
      </c>
      <c r="B141" s="56" t="s">
        <v>306</v>
      </c>
      <c r="C141" s="57"/>
      <c r="D141" s="58" t="s">
        <v>8</v>
      </c>
      <c r="E141" s="92" t="s">
        <v>8</v>
      </c>
      <c r="F141" s="92"/>
      <c r="G141" s="92"/>
      <c r="H141" s="92"/>
      <c r="I141" s="36">
        <f t="shared" si="11"/>
        <v>0</v>
      </c>
      <c r="J141" s="36">
        <f t="shared" si="12"/>
        <v>0</v>
      </c>
      <c r="K141" s="36">
        <f t="shared" si="13"/>
        <v>0</v>
      </c>
      <c r="L141" s="36">
        <f t="shared" si="14"/>
        <v>0</v>
      </c>
      <c r="M141" s="36">
        <f t="shared" si="15"/>
        <v>0</v>
      </c>
      <c r="N141" s="36">
        <f t="shared" si="16"/>
        <v>0</v>
      </c>
      <c r="O141" s="36">
        <f t="shared" si="17"/>
        <v>0</v>
      </c>
      <c r="P141" s="36">
        <f t="shared" si="18"/>
        <v>1</v>
      </c>
      <c r="Q141" s="49"/>
    </row>
    <row r="142" spans="1:17" ht="19.5" x14ac:dyDescent="0.4">
      <c r="A142" s="56">
        <v>128</v>
      </c>
      <c r="B142" s="56" t="s">
        <v>308</v>
      </c>
      <c r="C142" s="57" t="s">
        <v>8</v>
      </c>
      <c r="D142" s="58"/>
      <c r="E142" s="92" t="s">
        <v>8</v>
      </c>
      <c r="F142" s="92"/>
      <c r="G142" s="92"/>
      <c r="H142" s="92"/>
      <c r="I142" s="36">
        <f t="shared" si="11"/>
        <v>0</v>
      </c>
      <c r="J142" s="36">
        <f t="shared" si="12"/>
        <v>0</v>
      </c>
      <c r="K142" s="36">
        <f t="shared" si="13"/>
        <v>0</v>
      </c>
      <c r="L142" s="36">
        <f t="shared" si="14"/>
        <v>1</v>
      </c>
      <c r="M142" s="36">
        <f t="shared" si="15"/>
        <v>0</v>
      </c>
      <c r="N142" s="36">
        <f t="shared" si="16"/>
        <v>0</v>
      </c>
      <c r="O142" s="36">
        <f t="shared" si="17"/>
        <v>0</v>
      </c>
      <c r="P142" s="36">
        <f t="shared" si="18"/>
        <v>0</v>
      </c>
      <c r="Q142" s="49"/>
    </row>
    <row r="143" spans="1:17" ht="19.5" x14ac:dyDescent="0.4">
      <c r="A143" s="56">
        <v>129</v>
      </c>
      <c r="B143" s="56" t="s">
        <v>309</v>
      </c>
      <c r="C143" s="57" t="s">
        <v>8</v>
      </c>
      <c r="D143" s="58"/>
      <c r="E143" s="92" t="s">
        <v>8</v>
      </c>
      <c r="F143" s="92"/>
      <c r="G143" s="92"/>
      <c r="H143" s="92"/>
      <c r="I143" s="36">
        <f t="shared" si="11"/>
        <v>0</v>
      </c>
      <c r="J143" s="36">
        <f t="shared" si="12"/>
        <v>0</v>
      </c>
      <c r="K143" s="36">
        <f t="shared" si="13"/>
        <v>0</v>
      </c>
      <c r="L143" s="36">
        <f t="shared" si="14"/>
        <v>1</v>
      </c>
      <c r="M143" s="36">
        <f t="shared" si="15"/>
        <v>0</v>
      </c>
      <c r="N143" s="36">
        <f t="shared" si="16"/>
        <v>0</v>
      </c>
      <c r="O143" s="36">
        <f t="shared" si="17"/>
        <v>0</v>
      </c>
      <c r="P143" s="36">
        <f t="shared" si="18"/>
        <v>0</v>
      </c>
      <c r="Q143" s="49"/>
    </row>
    <row r="144" spans="1:17" ht="19.5" x14ac:dyDescent="0.4">
      <c r="A144" s="56">
        <v>130</v>
      </c>
      <c r="B144" s="56" t="s">
        <v>310</v>
      </c>
      <c r="C144" s="57"/>
      <c r="D144" s="58" t="s">
        <v>8</v>
      </c>
      <c r="E144" s="92" t="s">
        <v>8</v>
      </c>
      <c r="F144" s="92"/>
      <c r="G144" s="92"/>
      <c r="H144" s="92"/>
      <c r="I144" s="36">
        <f t="shared" ref="I144:I167" si="19">IF(AND(COUNTIF(F144,"Y"),COUNTIF(C144,"Y")), 1, 0)</f>
        <v>0</v>
      </c>
      <c r="J144" s="36">
        <f t="shared" ref="J144:J167" si="20">IF(AND(COUNTIF(G144,"Y"),COUNTIF(C144,"Y")), 1, 0)</f>
        <v>0</v>
      </c>
      <c r="K144" s="36">
        <f t="shared" ref="K144:K167" si="21">IF(AND(COUNTIF(H144,"Y"),COUNTIF(C144,"Y")), 1, 0)</f>
        <v>0</v>
      </c>
      <c r="L144" s="36">
        <f t="shared" ref="L144:L167" si="22">IF(AND(COUNTIF(E144,"Y"),COUNTIF(C144,"Y")), 1, 0)</f>
        <v>0</v>
      </c>
      <c r="M144" s="36">
        <f t="shared" ref="M144:M167" si="23">IF(AND(COUNTIF(F144,"Y"),COUNTIF(C144,"")), 1, 0)</f>
        <v>0</v>
      </c>
      <c r="N144" s="36">
        <f t="shared" ref="N144:N167" si="24">IF(AND(COUNTIF(G144,"Y"),COUNTIF(C144,"")), 1, 0)</f>
        <v>0</v>
      </c>
      <c r="O144" s="36">
        <f t="shared" ref="O144:O167" si="25">IF(AND(COUNTIF(H144,"Y"),COUNTIF(C144,"")), 1, 0)</f>
        <v>0</v>
      </c>
      <c r="P144" s="36">
        <f t="shared" ref="P144:P167" si="26">IF(AND(COUNTIF(E144,"Y"),COUNTIF(C144,"")), 1, 0)</f>
        <v>1</v>
      </c>
      <c r="Q144" s="49"/>
    </row>
    <row r="145" spans="1:17" ht="19.5" x14ac:dyDescent="0.4">
      <c r="A145" s="56">
        <v>131</v>
      </c>
      <c r="B145" s="56" t="s">
        <v>313</v>
      </c>
      <c r="C145" s="57" t="s">
        <v>8</v>
      </c>
      <c r="D145" s="58"/>
      <c r="E145" s="92" t="s">
        <v>8</v>
      </c>
      <c r="F145" s="92"/>
      <c r="G145" s="92"/>
      <c r="H145" s="92"/>
      <c r="I145" s="36">
        <f t="shared" si="19"/>
        <v>0</v>
      </c>
      <c r="J145" s="36">
        <f t="shared" si="20"/>
        <v>0</v>
      </c>
      <c r="K145" s="36">
        <f t="shared" si="21"/>
        <v>0</v>
      </c>
      <c r="L145" s="36">
        <f t="shared" si="22"/>
        <v>1</v>
      </c>
      <c r="M145" s="36">
        <f t="shared" si="23"/>
        <v>0</v>
      </c>
      <c r="N145" s="36">
        <f t="shared" si="24"/>
        <v>0</v>
      </c>
      <c r="O145" s="36">
        <f t="shared" si="25"/>
        <v>0</v>
      </c>
      <c r="P145" s="36">
        <f t="shared" si="26"/>
        <v>0</v>
      </c>
      <c r="Q145" s="49"/>
    </row>
    <row r="146" spans="1:17" ht="19.5" x14ac:dyDescent="0.4">
      <c r="A146" s="56">
        <v>132</v>
      </c>
      <c r="B146" s="56" t="s">
        <v>314</v>
      </c>
      <c r="C146" s="57" t="s">
        <v>8</v>
      </c>
      <c r="D146" s="58"/>
      <c r="E146" s="92" t="s">
        <v>8</v>
      </c>
      <c r="F146" s="92"/>
      <c r="G146" s="92"/>
      <c r="H146" s="92"/>
      <c r="I146" s="36">
        <f t="shared" si="19"/>
        <v>0</v>
      </c>
      <c r="J146" s="36">
        <f t="shared" si="20"/>
        <v>0</v>
      </c>
      <c r="K146" s="36">
        <f t="shared" si="21"/>
        <v>0</v>
      </c>
      <c r="L146" s="36">
        <f t="shared" si="22"/>
        <v>1</v>
      </c>
      <c r="M146" s="36">
        <f t="shared" si="23"/>
        <v>0</v>
      </c>
      <c r="N146" s="36">
        <f t="shared" si="24"/>
        <v>0</v>
      </c>
      <c r="O146" s="36">
        <f t="shared" si="25"/>
        <v>0</v>
      </c>
      <c r="P146" s="36">
        <f t="shared" si="26"/>
        <v>0</v>
      </c>
      <c r="Q146" s="49"/>
    </row>
    <row r="147" spans="1:17" ht="19.5" x14ac:dyDescent="0.4">
      <c r="A147" s="56">
        <v>133</v>
      </c>
      <c r="B147" s="56" t="s">
        <v>315</v>
      </c>
      <c r="C147" s="57"/>
      <c r="D147" s="58"/>
      <c r="E147" s="92" t="s">
        <v>8</v>
      </c>
      <c r="F147" s="92"/>
      <c r="G147" s="92"/>
      <c r="H147" s="92"/>
      <c r="I147" s="36">
        <f t="shared" si="19"/>
        <v>0</v>
      </c>
      <c r="J147" s="36">
        <f t="shared" si="20"/>
        <v>0</v>
      </c>
      <c r="K147" s="36">
        <f t="shared" si="21"/>
        <v>0</v>
      </c>
      <c r="L147" s="36">
        <f t="shared" si="22"/>
        <v>0</v>
      </c>
      <c r="M147" s="36">
        <f t="shared" si="23"/>
        <v>0</v>
      </c>
      <c r="N147" s="36">
        <f t="shared" si="24"/>
        <v>0</v>
      </c>
      <c r="O147" s="36">
        <f t="shared" si="25"/>
        <v>0</v>
      </c>
      <c r="P147" s="36">
        <f t="shared" si="26"/>
        <v>1</v>
      </c>
      <c r="Q147" s="49"/>
    </row>
    <row r="148" spans="1:17" ht="19.5" x14ac:dyDescent="0.4">
      <c r="A148" s="56">
        <v>134</v>
      </c>
      <c r="B148" s="56" t="s">
        <v>317</v>
      </c>
      <c r="C148" s="57" t="s">
        <v>8</v>
      </c>
      <c r="D148" s="58" t="s">
        <v>8</v>
      </c>
      <c r="E148" s="92" t="s">
        <v>8</v>
      </c>
      <c r="F148" s="92"/>
      <c r="G148" s="92"/>
      <c r="H148" s="92"/>
      <c r="I148" s="36">
        <f t="shared" si="19"/>
        <v>0</v>
      </c>
      <c r="J148" s="36">
        <f t="shared" si="20"/>
        <v>0</v>
      </c>
      <c r="K148" s="36">
        <f t="shared" si="21"/>
        <v>0</v>
      </c>
      <c r="L148" s="36">
        <f t="shared" si="22"/>
        <v>1</v>
      </c>
      <c r="M148" s="36">
        <f t="shared" si="23"/>
        <v>0</v>
      </c>
      <c r="N148" s="36">
        <f t="shared" si="24"/>
        <v>0</v>
      </c>
      <c r="O148" s="36">
        <f t="shared" si="25"/>
        <v>0</v>
      </c>
      <c r="P148" s="36">
        <f t="shared" si="26"/>
        <v>0</v>
      </c>
      <c r="Q148" s="49"/>
    </row>
    <row r="149" spans="1:17" ht="19.5" x14ac:dyDescent="0.4">
      <c r="A149" s="56">
        <v>135</v>
      </c>
      <c r="B149" s="56" t="s">
        <v>318</v>
      </c>
      <c r="C149" s="57"/>
      <c r="D149" s="58" t="s">
        <v>8</v>
      </c>
      <c r="E149" s="92" t="s">
        <v>8</v>
      </c>
      <c r="F149" s="92"/>
      <c r="G149" s="92"/>
      <c r="H149" s="92"/>
      <c r="I149" s="36">
        <f t="shared" si="19"/>
        <v>0</v>
      </c>
      <c r="J149" s="36">
        <f t="shared" si="20"/>
        <v>0</v>
      </c>
      <c r="K149" s="36">
        <f t="shared" si="21"/>
        <v>0</v>
      </c>
      <c r="L149" s="36">
        <f t="shared" si="22"/>
        <v>0</v>
      </c>
      <c r="M149" s="36">
        <f t="shared" si="23"/>
        <v>0</v>
      </c>
      <c r="N149" s="36">
        <f t="shared" si="24"/>
        <v>0</v>
      </c>
      <c r="O149" s="36">
        <f t="shared" si="25"/>
        <v>0</v>
      </c>
      <c r="P149" s="36">
        <f t="shared" si="26"/>
        <v>1</v>
      </c>
      <c r="Q149" s="49"/>
    </row>
    <row r="150" spans="1:17" ht="19.5" x14ac:dyDescent="0.4">
      <c r="A150" s="56">
        <v>136</v>
      </c>
      <c r="B150" s="56" t="s">
        <v>319</v>
      </c>
      <c r="C150" s="57"/>
      <c r="D150" s="58"/>
      <c r="E150" s="92" t="s">
        <v>8</v>
      </c>
      <c r="F150" s="92"/>
      <c r="G150" s="92"/>
      <c r="H150" s="92"/>
      <c r="I150" s="36">
        <f t="shared" si="19"/>
        <v>0</v>
      </c>
      <c r="J150" s="36">
        <f t="shared" si="20"/>
        <v>0</v>
      </c>
      <c r="K150" s="36">
        <f t="shared" si="21"/>
        <v>0</v>
      </c>
      <c r="L150" s="36">
        <f t="shared" si="22"/>
        <v>0</v>
      </c>
      <c r="M150" s="36">
        <f t="shared" si="23"/>
        <v>0</v>
      </c>
      <c r="N150" s="36">
        <f t="shared" si="24"/>
        <v>0</v>
      </c>
      <c r="O150" s="36">
        <f t="shared" si="25"/>
        <v>0</v>
      </c>
      <c r="P150" s="36">
        <f t="shared" si="26"/>
        <v>1</v>
      </c>
      <c r="Q150" s="49"/>
    </row>
    <row r="151" spans="1:17" ht="19.5" x14ac:dyDescent="0.4">
      <c r="A151" s="56">
        <v>137</v>
      </c>
      <c r="B151" s="56" t="s">
        <v>322</v>
      </c>
      <c r="C151" s="57"/>
      <c r="D151" s="58"/>
      <c r="E151" s="92" t="s">
        <v>8</v>
      </c>
      <c r="F151" s="92"/>
      <c r="G151" s="92"/>
      <c r="H151" s="92"/>
      <c r="I151" s="36">
        <f t="shared" si="19"/>
        <v>0</v>
      </c>
      <c r="J151" s="36">
        <f t="shared" si="20"/>
        <v>0</v>
      </c>
      <c r="K151" s="36">
        <f t="shared" si="21"/>
        <v>0</v>
      </c>
      <c r="L151" s="36">
        <f t="shared" si="22"/>
        <v>0</v>
      </c>
      <c r="M151" s="36">
        <f t="shared" si="23"/>
        <v>0</v>
      </c>
      <c r="N151" s="36">
        <f t="shared" si="24"/>
        <v>0</v>
      </c>
      <c r="O151" s="36">
        <f t="shared" si="25"/>
        <v>0</v>
      </c>
      <c r="P151" s="36">
        <f t="shared" si="26"/>
        <v>1</v>
      </c>
      <c r="Q151" s="49"/>
    </row>
    <row r="152" spans="1:17" ht="19.5" x14ac:dyDescent="0.4">
      <c r="A152" s="56">
        <v>138</v>
      </c>
      <c r="B152" s="56" t="s">
        <v>323</v>
      </c>
      <c r="C152" s="57"/>
      <c r="D152" s="58"/>
      <c r="E152" s="92" t="s">
        <v>8</v>
      </c>
      <c r="F152" s="92"/>
      <c r="G152" s="92"/>
      <c r="H152" s="92"/>
      <c r="I152" s="36">
        <f t="shared" si="19"/>
        <v>0</v>
      </c>
      <c r="J152" s="36">
        <f t="shared" si="20"/>
        <v>0</v>
      </c>
      <c r="K152" s="36">
        <f t="shared" si="21"/>
        <v>0</v>
      </c>
      <c r="L152" s="36">
        <f t="shared" si="22"/>
        <v>0</v>
      </c>
      <c r="M152" s="36">
        <f t="shared" si="23"/>
        <v>0</v>
      </c>
      <c r="N152" s="36">
        <f t="shared" si="24"/>
        <v>0</v>
      </c>
      <c r="O152" s="36">
        <f t="shared" si="25"/>
        <v>0</v>
      </c>
      <c r="P152" s="36">
        <f t="shared" si="26"/>
        <v>1</v>
      </c>
      <c r="Q152" s="49"/>
    </row>
    <row r="153" spans="1:17" ht="19.5" x14ac:dyDescent="0.4">
      <c r="A153" s="56">
        <v>139</v>
      </c>
      <c r="B153" s="56" t="s">
        <v>326</v>
      </c>
      <c r="C153" s="57" t="s">
        <v>8</v>
      </c>
      <c r="D153" s="58"/>
      <c r="E153" s="92" t="s">
        <v>8</v>
      </c>
      <c r="F153" s="92"/>
      <c r="G153" s="92"/>
      <c r="H153" s="92"/>
      <c r="I153" s="36">
        <f t="shared" si="19"/>
        <v>0</v>
      </c>
      <c r="J153" s="36">
        <f t="shared" si="20"/>
        <v>0</v>
      </c>
      <c r="K153" s="36">
        <f t="shared" si="21"/>
        <v>0</v>
      </c>
      <c r="L153" s="36">
        <f t="shared" si="22"/>
        <v>1</v>
      </c>
      <c r="M153" s="36">
        <f t="shared" si="23"/>
        <v>0</v>
      </c>
      <c r="N153" s="36">
        <f t="shared" si="24"/>
        <v>0</v>
      </c>
      <c r="O153" s="36">
        <f t="shared" si="25"/>
        <v>0</v>
      </c>
      <c r="P153" s="36">
        <f t="shared" si="26"/>
        <v>0</v>
      </c>
      <c r="Q153" s="49"/>
    </row>
    <row r="154" spans="1:17" ht="19.5" x14ac:dyDescent="0.4">
      <c r="A154" s="56">
        <v>140</v>
      </c>
      <c r="B154" s="56" t="s">
        <v>327</v>
      </c>
      <c r="C154" s="57" t="s">
        <v>8</v>
      </c>
      <c r="D154" s="58"/>
      <c r="E154" s="92" t="s">
        <v>8</v>
      </c>
      <c r="F154" s="92"/>
      <c r="G154" s="92"/>
      <c r="H154" s="92"/>
      <c r="I154" s="36">
        <f t="shared" si="19"/>
        <v>0</v>
      </c>
      <c r="J154" s="36">
        <f t="shared" si="20"/>
        <v>0</v>
      </c>
      <c r="K154" s="36">
        <f t="shared" si="21"/>
        <v>0</v>
      </c>
      <c r="L154" s="36">
        <f t="shared" si="22"/>
        <v>1</v>
      </c>
      <c r="M154" s="36">
        <f t="shared" si="23"/>
        <v>0</v>
      </c>
      <c r="N154" s="36">
        <f t="shared" si="24"/>
        <v>0</v>
      </c>
      <c r="O154" s="36">
        <f t="shared" si="25"/>
        <v>0</v>
      </c>
      <c r="P154" s="36">
        <f t="shared" si="26"/>
        <v>0</v>
      </c>
      <c r="Q154" s="49"/>
    </row>
    <row r="155" spans="1:17" ht="19.5" x14ac:dyDescent="0.4">
      <c r="A155" s="56">
        <v>141</v>
      </c>
      <c r="B155" s="56" t="s">
        <v>335</v>
      </c>
      <c r="C155" s="57"/>
      <c r="D155" s="58"/>
      <c r="E155" s="92" t="s">
        <v>8</v>
      </c>
      <c r="F155" s="92"/>
      <c r="G155" s="92"/>
      <c r="H155" s="92"/>
      <c r="I155" s="36">
        <f t="shared" si="19"/>
        <v>0</v>
      </c>
      <c r="J155" s="36">
        <f t="shared" si="20"/>
        <v>0</v>
      </c>
      <c r="K155" s="36">
        <f t="shared" si="21"/>
        <v>0</v>
      </c>
      <c r="L155" s="36">
        <f t="shared" si="22"/>
        <v>0</v>
      </c>
      <c r="M155" s="36">
        <f t="shared" si="23"/>
        <v>0</v>
      </c>
      <c r="N155" s="36">
        <f t="shared" si="24"/>
        <v>0</v>
      </c>
      <c r="O155" s="36">
        <f t="shared" si="25"/>
        <v>0</v>
      </c>
      <c r="P155" s="36">
        <f t="shared" si="26"/>
        <v>1</v>
      </c>
      <c r="Q155" s="49"/>
    </row>
    <row r="156" spans="1:17" ht="19.5" x14ac:dyDescent="0.4">
      <c r="A156" s="56">
        <v>142</v>
      </c>
      <c r="B156" s="56" t="s">
        <v>344</v>
      </c>
      <c r="C156" s="57"/>
      <c r="D156" s="58"/>
      <c r="E156" s="92" t="s">
        <v>8</v>
      </c>
      <c r="F156" s="92"/>
      <c r="G156" s="92"/>
      <c r="H156" s="92"/>
      <c r="I156" s="36">
        <f t="shared" si="19"/>
        <v>0</v>
      </c>
      <c r="J156" s="36">
        <f t="shared" si="20"/>
        <v>0</v>
      </c>
      <c r="K156" s="36">
        <f t="shared" si="21"/>
        <v>0</v>
      </c>
      <c r="L156" s="36">
        <f t="shared" si="22"/>
        <v>0</v>
      </c>
      <c r="M156" s="36">
        <f t="shared" si="23"/>
        <v>0</v>
      </c>
      <c r="N156" s="36">
        <f t="shared" si="24"/>
        <v>0</v>
      </c>
      <c r="O156" s="36">
        <f t="shared" si="25"/>
        <v>0</v>
      </c>
      <c r="P156" s="36">
        <f t="shared" si="26"/>
        <v>1</v>
      </c>
      <c r="Q156" s="49"/>
    </row>
    <row r="157" spans="1:17" ht="19.5" x14ac:dyDescent="0.4">
      <c r="A157" s="56">
        <v>143</v>
      </c>
      <c r="B157" s="56" t="s">
        <v>346</v>
      </c>
      <c r="C157" s="57"/>
      <c r="D157" s="58" t="s">
        <v>8</v>
      </c>
      <c r="E157" s="92" t="s">
        <v>8</v>
      </c>
      <c r="F157" s="92"/>
      <c r="G157" s="92"/>
      <c r="H157" s="92"/>
      <c r="I157" s="36">
        <f t="shared" si="19"/>
        <v>0</v>
      </c>
      <c r="J157" s="36">
        <f t="shared" si="20"/>
        <v>0</v>
      </c>
      <c r="K157" s="36">
        <f t="shared" si="21"/>
        <v>0</v>
      </c>
      <c r="L157" s="36">
        <f t="shared" si="22"/>
        <v>0</v>
      </c>
      <c r="M157" s="36">
        <f t="shared" si="23"/>
        <v>0</v>
      </c>
      <c r="N157" s="36">
        <f t="shared" si="24"/>
        <v>0</v>
      </c>
      <c r="O157" s="36">
        <f t="shared" si="25"/>
        <v>0</v>
      </c>
      <c r="P157" s="36">
        <f t="shared" si="26"/>
        <v>1</v>
      </c>
      <c r="Q157" s="49"/>
    </row>
    <row r="158" spans="1:17" ht="19.5" x14ac:dyDescent="0.4">
      <c r="A158" s="56">
        <v>144</v>
      </c>
      <c r="B158" s="56" t="s">
        <v>347</v>
      </c>
      <c r="C158" s="57"/>
      <c r="D158" s="58" t="s">
        <v>8</v>
      </c>
      <c r="E158" s="92" t="s">
        <v>8</v>
      </c>
      <c r="F158" s="92"/>
      <c r="G158" s="92"/>
      <c r="H158" s="92"/>
      <c r="I158" s="36">
        <f t="shared" si="19"/>
        <v>0</v>
      </c>
      <c r="J158" s="36">
        <f t="shared" si="20"/>
        <v>0</v>
      </c>
      <c r="K158" s="36">
        <f t="shared" si="21"/>
        <v>0</v>
      </c>
      <c r="L158" s="36">
        <f t="shared" si="22"/>
        <v>0</v>
      </c>
      <c r="M158" s="36">
        <f t="shared" si="23"/>
        <v>0</v>
      </c>
      <c r="N158" s="36">
        <f t="shared" si="24"/>
        <v>0</v>
      </c>
      <c r="O158" s="36">
        <f t="shared" si="25"/>
        <v>0</v>
      </c>
      <c r="P158" s="36">
        <f t="shared" si="26"/>
        <v>1</v>
      </c>
      <c r="Q158" s="49"/>
    </row>
    <row r="159" spans="1:17" ht="19.5" x14ac:dyDescent="0.4">
      <c r="A159" s="56">
        <v>145</v>
      </c>
      <c r="B159" s="56" t="s">
        <v>348</v>
      </c>
      <c r="C159" s="57"/>
      <c r="D159" s="58" t="s">
        <v>8</v>
      </c>
      <c r="E159" s="92" t="s">
        <v>8</v>
      </c>
      <c r="F159" s="92"/>
      <c r="G159" s="92"/>
      <c r="H159" s="92"/>
      <c r="I159" s="36">
        <f t="shared" si="19"/>
        <v>0</v>
      </c>
      <c r="J159" s="36">
        <f t="shared" si="20"/>
        <v>0</v>
      </c>
      <c r="K159" s="36">
        <f t="shared" si="21"/>
        <v>0</v>
      </c>
      <c r="L159" s="36">
        <f t="shared" si="22"/>
        <v>0</v>
      </c>
      <c r="M159" s="36">
        <f t="shared" si="23"/>
        <v>0</v>
      </c>
      <c r="N159" s="36">
        <f t="shared" si="24"/>
        <v>0</v>
      </c>
      <c r="O159" s="36">
        <f t="shared" si="25"/>
        <v>0</v>
      </c>
      <c r="P159" s="36">
        <f t="shared" si="26"/>
        <v>1</v>
      </c>
      <c r="Q159" s="49"/>
    </row>
    <row r="160" spans="1:17" ht="19.5" x14ac:dyDescent="0.4">
      <c r="A160" s="56">
        <v>146</v>
      </c>
      <c r="B160" s="56" t="s">
        <v>349</v>
      </c>
      <c r="C160" s="57"/>
      <c r="D160" s="58" t="s">
        <v>8</v>
      </c>
      <c r="E160" s="92" t="s">
        <v>8</v>
      </c>
      <c r="F160" s="92"/>
      <c r="G160" s="92"/>
      <c r="H160" s="92"/>
      <c r="I160" s="36">
        <f t="shared" si="19"/>
        <v>0</v>
      </c>
      <c r="J160" s="36">
        <f t="shared" si="20"/>
        <v>0</v>
      </c>
      <c r="K160" s="36">
        <f t="shared" si="21"/>
        <v>0</v>
      </c>
      <c r="L160" s="36">
        <f t="shared" si="22"/>
        <v>0</v>
      </c>
      <c r="M160" s="36">
        <f t="shared" si="23"/>
        <v>0</v>
      </c>
      <c r="N160" s="36">
        <f t="shared" si="24"/>
        <v>0</v>
      </c>
      <c r="O160" s="36">
        <f t="shared" si="25"/>
        <v>0</v>
      </c>
      <c r="P160" s="36">
        <f t="shared" si="26"/>
        <v>1</v>
      </c>
      <c r="Q160" s="49"/>
    </row>
    <row r="161" spans="1:17" ht="19.5" x14ac:dyDescent="0.4">
      <c r="A161" s="56">
        <v>147</v>
      </c>
      <c r="B161" s="56" t="s">
        <v>350</v>
      </c>
      <c r="C161" s="57"/>
      <c r="D161" s="58" t="s">
        <v>8</v>
      </c>
      <c r="E161" s="92" t="s">
        <v>8</v>
      </c>
      <c r="F161" s="92"/>
      <c r="G161" s="92"/>
      <c r="H161" s="92"/>
      <c r="I161" s="36">
        <f t="shared" si="19"/>
        <v>0</v>
      </c>
      <c r="J161" s="36">
        <f t="shared" si="20"/>
        <v>0</v>
      </c>
      <c r="K161" s="36">
        <f t="shared" si="21"/>
        <v>0</v>
      </c>
      <c r="L161" s="36">
        <f t="shared" si="22"/>
        <v>0</v>
      </c>
      <c r="M161" s="36">
        <f t="shared" si="23"/>
        <v>0</v>
      </c>
      <c r="N161" s="36">
        <f t="shared" si="24"/>
        <v>0</v>
      </c>
      <c r="O161" s="36">
        <f t="shared" si="25"/>
        <v>0</v>
      </c>
      <c r="P161" s="36">
        <f t="shared" si="26"/>
        <v>1</v>
      </c>
      <c r="Q161" s="49"/>
    </row>
    <row r="162" spans="1:17" ht="19.5" x14ac:dyDescent="0.4">
      <c r="A162" s="56">
        <v>148</v>
      </c>
      <c r="B162" s="56" t="s">
        <v>352</v>
      </c>
      <c r="C162" s="57"/>
      <c r="D162" s="58" t="s">
        <v>8</v>
      </c>
      <c r="E162" s="92" t="s">
        <v>8</v>
      </c>
      <c r="F162" s="92"/>
      <c r="G162" s="92"/>
      <c r="H162" s="92"/>
      <c r="I162" s="36">
        <f t="shared" si="19"/>
        <v>0</v>
      </c>
      <c r="J162" s="36">
        <f t="shared" si="20"/>
        <v>0</v>
      </c>
      <c r="K162" s="36">
        <f t="shared" si="21"/>
        <v>0</v>
      </c>
      <c r="L162" s="36">
        <f t="shared" si="22"/>
        <v>0</v>
      </c>
      <c r="M162" s="36">
        <f t="shared" si="23"/>
        <v>0</v>
      </c>
      <c r="N162" s="36">
        <f t="shared" si="24"/>
        <v>0</v>
      </c>
      <c r="O162" s="36">
        <f t="shared" si="25"/>
        <v>0</v>
      </c>
      <c r="P162" s="36">
        <f t="shared" si="26"/>
        <v>1</v>
      </c>
      <c r="Q162" s="49"/>
    </row>
    <row r="163" spans="1:17" ht="19.5" x14ac:dyDescent="0.4">
      <c r="A163" s="56">
        <v>149</v>
      </c>
      <c r="B163" s="56" t="s">
        <v>353</v>
      </c>
      <c r="C163" s="57"/>
      <c r="D163" s="58" t="s">
        <v>8</v>
      </c>
      <c r="E163" s="92" t="s">
        <v>8</v>
      </c>
      <c r="F163" s="92"/>
      <c r="G163" s="92"/>
      <c r="H163" s="92"/>
      <c r="I163" s="36">
        <f t="shared" si="19"/>
        <v>0</v>
      </c>
      <c r="J163" s="36">
        <f t="shared" si="20"/>
        <v>0</v>
      </c>
      <c r="K163" s="36">
        <f t="shared" si="21"/>
        <v>0</v>
      </c>
      <c r="L163" s="36">
        <f t="shared" si="22"/>
        <v>0</v>
      </c>
      <c r="M163" s="36">
        <f t="shared" si="23"/>
        <v>0</v>
      </c>
      <c r="N163" s="36">
        <f t="shared" si="24"/>
        <v>0</v>
      </c>
      <c r="O163" s="36">
        <f t="shared" si="25"/>
        <v>0</v>
      </c>
      <c r="P163" s="36">
        <f t="shared" si="26"/>
        <v>1</v>
      </c>
      <c r="Q163" s="49"/>
    </row>
    <row r="164" spans="1:17" ht="19.5" x14ac:dyDescent="0.4">
      <c r="A164" s="56">
        <v>150</v>
      </c>
      <c r="B164" s="56" t="s">
        <v>354</v>
      </c>
      <c r="C164" s="57"/>
      <c r="D164" s="58" t="s">
        <v>8</v>
      </c>
      <c r="E164" s="92" t="s">
        <v>8</v>
      </c>
      <c r="F164" s="92"/>
      <c r="G164" s="92"/>
      <c r="H164" s="92"/>
      <c r="I164" s="36">
        <f t="shared" si="19"/>
        <v>0</v>
      </c>
      <c r="J164" s="36">
        <f t="shared" si="20"/>
        <v>0</v>
      </c>
      <c r="K164" s="36">
        <f t="shared" si="21"/>
        <v>0</v>
      </c>
      <c r="L164" s="36">
        <f t="shared" si="22"/>
        <v>0</v>
      </c>
      <c r="M164" s="36">
        <f t="shared" si="23"/>
        <v>0</v>
      </c>
      <c r="N164" s="36">
        <f t="shared" si="24"/>
        <v>0</v>
      </c>
      <c r="O164" s="36">
        <f t="shared" si="25"/>
        <v>0</v>
      </c>
      <c r="P164" s="36">
        <f t="shared" si="26"/>
        <v>1</v>
      </c>
      <c r="Q164" s="49"/>
    </row>
    <row r="165" spans="1:17" ht="19.5" x14ac:dyDescent="0.4">
      <c r="A165" s="56">
        <v>151</v>
      </c>
      <c r="B165" s="56" t="s">
        <v>355</v>
      </c>
      <c r="C165" s="57"/>
      <c r="D165" s="58" t="s">
        <v>8</v>
      </c>
      <c r="E165" s="92" t="s">
        <v>8</v>
      </c>
      <c r="F165" s="92"/>
      <c r="G165" s="92"/>
      <c r="H165" s="92"/>
      <c r="I165" s="36">
        <f t="shared" si="19"/>
        <v>0</v>
      </c>
      <c r="J165" s="36">
        <f t="shared" si="20"/>
        <v>0</v>
      </c>
      <c r="K165" s="36">
        <f t="shared" si="21"/>
        <v>0</v>
      </c>
      <c r="L165" s="36">
        <f t="shared" si="22"/>
        <v>0</v>
      </c>
      <c r="M165" s="36">
        <f t="shared" si="23"/>
        <v>0</v>
      </c>
      <c r="N165" s="36">
        <f t="shared" si="24"/>
        <v>0</v>
      </c>
      <c r="O165" s="36">
        <f t="shared" si="25"/>
        <v>0</v>
      </c>
      <c r="P165" s="36">
        <f t="shared" si="26"/>
        <v>1</v>
      </c>
      <c r="Q165" s="49"/>
    </row>
    <row r="166" spans="1:17" ht="19.5" x14ac:dyDescent="0.4">
      <c r="A166" s="56">
        <v>152</v>
      </c>
      <c r="B166" s="56" t="s">
        <v>356</v>
      </c>
      <c r="C166" s="57"/>
      <c r="D166" s="58" t="s">
        <v>8</v>
      </c>
      <c r="E166" s="92" t="s">
        <v>8</v>
      </c>
      <c r="F166" s="92"/>
      <c r="G166" s="92"/>
      <c r="H166" s="92"/>
      <c r="I166" s="36">
        <f t="shared" si="19"/>
        <v>0</v>
      </c>
      <c r="J166" s="36">
        <f t="shared" si="20"/>
        <v>0</v>
      </c>
      <c r="K166" s="36">
        <f t="shared" si="21"/>
        <v>0</v>
      </c>
      <c r="L166" s="36">
        <f t="shared" si="22"/>
        <v>0</v>
      </c>
      <c r="M166" s="36">
        <f t="shared" si="23"/>
        <v>0</v>
      </c>
      <c r="N166" s="36">
        <f t="shared" si="24"/>
        <v>0</v>
      </c>
      <c r="O166" s="36">
        <f t="shared" si="25"/>
        <v>0</v>
      </c>
      <c r="P166" s="36">
        <f t="shared" si="26"/>
        <v>1</v>
      </c>
      <c r="Q166" s="49"/>
    </row>
    <row r="167" spans="1:17" ht="19.5" x14ac:dyDescent="0.4">
      <c r="A167" s="56">
        <v>153</v>
      </c>
      <c r="B167" s="56" t="s">
        <v>357</v>
      </c>
      <c r="C167" s="57"/>
      <c r="D167" s="58" t="s">
        <v>8</v>
      </c>
      <c r="E167" s="94" t="s">
        <v>8</v>
      </c>
      <c r="F167" s="92"/>
      <c r="G167" s="92"/>
      <c r="H167" s="92"/>
      <c r="I167" s="36">
        <f t="shared" si="19"/>
        <v>0</v>
      </c>
      <c r="J167" s="36">
        <f t="shared" si="20"/>
        <v>0</v>
      </c>
      <c r="K167" s="36">
        <f t="shared" si="21"/>
        <v>0</v>
      </c>
      <c r="L167" s="36">
        <f t="shared" si="22"/>
        <v>0</v>
      </c>
      <c r="M167" s="36">
        <f t="shared" si="23"/>
        <v>0</v>
      </c>
      <c r="N167" s="36">
        <f t="shared" si="24"/>
        <v>0</v>
      </c>
      <c r="O167" s="36">
        <f t="shared" si="25"/>
        <v>0</v>
      </c>
      <c r="P167" s="36">
        <f t="shared" si="26"/>
        <v>1</v>
      </c>
      <c r="Q167" s="49"/>
    </row>
    <row r="168" spans="1:17" x14ac:dyDescent="0.35">
      <c r="A168" s="65" t="s">
        <v>361</v>
      </c>
      <c r="B168" s="66"/>
      <c r="C168" s="95">
        <f>COUNTIF(C15:C167, "Y")</f>
        <v>29</v>
      </c>
      <c r="D168" s="96">
        <f>COUNTIF(D15:D167, "Y")</f>
        <v>42</v>
      </c>
      <c r="E168" s="97">
        <f t="shared" ref="E168:H168" si="27">COUNTIF(E15:E167, "Y")</f>
        <v>153</v>
      </c>
      <c r="F168" s="97">
        <f t="shared" si="27"/>
        <v>0</v>
      </c>
      <c r="G168" s="97">
        <f t="shared" si="27"/>
        <v>0</v>
      </c>
      <c r="H168" s="98">
        <f t="shared" si="27"/>
        <v>0</v>
      </c>
      <c r="I168" s="99">
        <f>SUM(I15:I167)</f>
        <v>0</v>
      </c>
      <c r="J168" s="36">
        <f t="shared" ref="J168:P168" si="28">SUM(J15:J167)</f>
        <v>0</v>
      </c>
      <c r="K168" s="61">
        <f t="shared" si="28"/>
        <v>0</v>
      </c>
      <c r="L168" s="61">
        <f t="shared" si="28"/>
        <v>29</v>
      </c>
      <c r="M168" s="61">
        <f t="shared" si="28"/>
        <v>0</v>
      </c>
      <c r="N168" s="61">
        <f t="shared" si="28"/>
        <v>0</v>
      </c>
      <c r="O168" s="61">
        <f t="shared" si="28"/>
        <v>0</v>
      </c>
      <c r="P168" s="61">
        <f t="shared" si="28"/>
        <v>124</v>
      </c>
      <c r="Q168" s="108"/>
    </row>
    <row r="169" spans="1:17" x14ac:dyDescent="0.35">
      <c r="A169" s="69" t="s">
        <v>362</v>
      </c>
      <c r="B169" s="70"/>
      <c r="C169" s="100"/>
      <c r="D169" s="101"/>
      <c r="E169" s="102">
        <f>L168</f>
        <v>29</v>
      </c>
      <c r="F169" s="102">
        <f>I168</f>
        <v>0</v>
      </c>
      <c r="G169" s="102">
        <f>J168</f>
        <v>0</v>
      </c>
      <c r="H169" s="103">
        <f>K168</f>
        <v>0</v>
      </c>
      <c r="Q169" s="49"/>
    </row>
    <row r="170" spans="1:17" x14ac:dyDescent="0.35">
      <c r="A170" s="73" t="s">
        <v>363</v>
      </c>
      <c r="B170" s="74"/>
      <c r="C170" s="100"/>
      <c r="D170" s="101"/>
      <c r="E170" s="101">
        <f>P168</f>
        <v>124</v>
      </c>
      <c r="F170" s="101">
        <f>M168</f>
        <v>0</v>
      </c>
      <c r="G170" s="101">
        <f>N168</f>
        <v>0</v>
      </c>
      <c r="H170" s="104">
        <f>O168</f>
        <v>0</v>
      </c>
      <c r="Q170" s="49"/>
    </row>
    <row r="171" spans="1:17" ht="25.5" customHeight="1" x14ac:dyDescent="0.35">
      <c r="A171" s="49"/>
      <c r="B171" s="49"/>
      <c r="C171" s="49"/>
      <c r="D171" s="49"/>
      <c r="E171" s="49"/>
      <c r="F171" s="49"/>
      <c r="G171" s="49"/>
      <c r="H171" s="49"/>
      <c r="Q171" s="49"/>
    </row>
  </sheetData>
  <autoFilter ref="A13:P168" xr:uid="{6B82954C-7C96-4EB4-ABF0-3DD9F7BBBF9F}"/>
  <mergeCells count="13">
    <mergeCell ref="A168:B168"/>
    <mergeCell ref="A169:B169"/>
    <mergeCell ref="A170:B170"/>
    <mergeCell ref="B13:B14"/>
    <mergeCell ref="A13:A14"/>
    <mergeCell ref="E12:H12"/>
    <mergeCell ref="C13:C14"/>
    <mergeCell ref="D13:D14"/>
    <mergeCell ref="C4:D4"/>
    <mergeCell ref="C5:D5"/>
    <mergeCell ref="C6:D6"/>
    <mergeCell ref="C7:D7"/>
    <mergeCell ref="C1:E1"/>
  </mergeCells>
  <conditionalFormatting sqref="B15:B167">
    <cfRule type="expression" dxfId="12" priority="1">
      <formula>H15="Y"</formula>
    </cfRule>
    <cfRule type="expression" dxfId="11" priority="20">
      <formula>G15="Y"</formula>
    </cfRule>
    <cfRule type="expression" dxfId="10" priority="21">
      <formula>F15="Y"</formula>
    </cfRule>
  </conditionalFormatting>
  <conditionalFormatting sqref="E4:H6">
    <cfRule type="expression" dxfId="9" priority="8">
      <formula>E4&lt;1</formula>
    </cfRule>
    <cfRule type="expression" dxfId="8" priority="11">
      <formula>E4&gt;=1</formula>
    </cfRule>
  </conditionalFormatting>
  <conditionalFormatting sqref="E7:H7">
    <cfRule type="expression" dxfId="7" priority="9">
      <formula>E7=0</formula>
    </cfRule>
    <cfRule type="expression" dxfId="6" priority="10">
      <formula>E7&gt;0</formula>
    </cfRule>
  </conditionalFormatting>
  <conditionalFormatting sqref="F168:G168">
    <cfRule type="cellIs" dxfId="5" priority="7" operator="lessThan">
      <formula>52</formula>
    </cfRule>
  </conditionalFormatting>
  <conditionalFormatting sqref="F169:G169">
    <cfRule type="cellIs" dxfId="4" priority="6" operator="lessThan">
      <formula>10</formula>
    </cfRule>
  </conditionalFormatting>
  <conditionalFormatting sqref="F170:G170">
    <cfRule type="cellIs" dxfId="3" priority="5" operator="lessThan">
      <formula>42</formula>
    </cfRule>
  </conditionalFormatting>
  <conditionalFormatting sqref="H168">
    <cfRule type="cellIs" dxfId="2" priority="4" operator="lessThan">
      <formula>49</formula>
    </cfRule>
  </conditionalFormatting>
  <conditionalFormatting sqref="H169">
    <cfRule type="cellIs" dxfId="1" priority="3" operator="lessThan">
      <formula>9</formula>
    </cfRule>
  </conditionalFormatting>
  <conditionalFormatting sqref="H170">
    <cfRule type="cellIs" dxfId="0" priority="2" operator="lessThan">
      <formula>40</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showInputMessage="1" showErrorMessage="1" xr:uid="{7F527EA7-9E45-4754-8E89-D4011F1CF0D9}">
          <x14:formula1>
            <xm:f>Instructions!$B$70:$B$71</xm:f>
          </x14:formula1>
          <xm:sqref>F15:H167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052EA0C2953A489CAE6B11FEEB781D" ma:contentTypeVersion="37" ma:contentTypeDescription="Create a new document." ma:contentTypeScope="" ma:versionID="c146f60ae9608bbac75e5290d8dd6465">
  <xsd:schema xmlns:xsd="http://www.w3.org/2001/XMLSchema" xmlns:xs="http://www.w3.org/2001/XMLSchema" xmlns:p="http://schemas.microsoft.com/office/2006/metadata/properties" xmlns:ns2="de0d1a31-22c1-422a-9237-9c006e8e7a3b" xmlns:ns3="c3645e4b-594c-4f18-aae2-bf0d6260a5b0" targetNamespace="http://schemas.microsoft.com/office/2006/metadata/properties" ma:root="true" ma:fieldsID="59c776483100bfa51085e98d564d89f7" ns2:_="" ns3:_="">
    <xsd:import namespace="de0d1a31-22c1-422a-9237-9c006e8e7a3b"/>
    <xsd:import namespace="c3645e4b-594c-4f18-aae2-bf0d6260a5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InternalStatus" minOccurs="0"/>
                <xsd:element ref="ns2:PaymentStatus" minOccurs="0"/>
                <xsd:element ref="ns2:APLStatus" minOccurs="0"/>
                <xsd:element ref="ns2:ReadyDate" minOccurs="0"/>
                <xsd:element ref="ns2:AuthDate" minOccurs="0"/>
                <xsd:element ref="ns2:NPNotes" minOccurs="0"/>
                <xsd:element ref="ns2:FINNotes" minOccurs="0"/>
                <xsd:element ref="ns2:PMONotes" minOccurs="0"/>
                <xsd:element ref="ns2:SubmitterFirstName" minOccurs="0"/>
                <xsd:element ref="ns2:SubmitterLastName" minOccurs="0"/>
                <xsd:element ref="ns2:SubmitterEmail" minOccurs="0"/>
                <xsd:element ref="ns2:SubmitterPhone" minOccurs="0"/>
                <xsd:element ref="ns2:SubmitterJobTitle" minOccurs="0"/>
                <xsd:element ref="ns2:StateRAMPMember" minOccurs="0"/>
                <xsd:element ref="ns2:ProductName" minOccurs="0"/>
                <xsd:element ref="ns2:ReviewType" minOccurs="0"/>
                <xsd:element ref="ns2:ImpactLevel" minOccurs="0"/>
                <xsd:element ref="ns2:FedRAMPStatus" minOccurs="0"/>
                <xsd:element ref="ns2:GovSponsor" minOccurs="0"/>
                <xsd:element ref="ns2:ActiveRFP" minOccurs="0"/>
                <xsd:element ref="ns2:AccountingInfo"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0d1a31-22c1-422a-9237-9c006e8e7a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InternalStatus" ma:index="12" nillable="true" ma:displayName="Internal Status" ma:format="Dropdown" ma:internalName="InternalStatus">
      <xsd:simpleType>
        <xsd:restriction base="dms:Choice">
          <xsd:enumeration value="Complete"/>
          <xsd:enumeration value="PMO"/>
          <xsd:enumeration value="Admin Action"/>
        </xsd:restriction>
      </xsd:simpleType>
    </xsd:element>
    <xsd:element name="PaymentStatus" ma:index="13" nillable="true" ma:displayName="Payment Status" ma:format="Dropdown" ma:internalName="PaymentStatus">
      <xsd:simpleType>
        <xsd:restriction base="dms:Choice">
          <xsd:enumeration value="Paid"/>
          <xsd:enumeration value="Invoice Sent"/>
        </xsd:restriction>
      </xsd:simpleType>
    </xsd:element>
    <xsd:element name="APLStatus" ma:index="14" nillable="true" ma:displayName="APL Status" ma:format="Dropdown" ma:internalName="APLStatus">
      <xsd:simpleType>
        <xsd:restriction base="dms:Choice">
          <xsd:enumeration value="Pending"/>
          <xsd:enumeration value="Ready"/>
          <xsd:enumeration value="Authorized"/>
        </xsd:restriction>
      </xsd:simpleType>
    </xsd:element>
    <xsd:element name="ReadyDate" ma:index="15" nillable="true" ma:displayName="Ready Date" ma:format="DateOnly" ma:internalName="ReadyDate">
      <xsd:simpleType>
        <xsd:restriction base="dms:DateTime"/>
      </xsd:simpleType>
    </xsd:element>
    <xsd:element name="AuthDate" ma:index="16" nillable="true" ma:displayName="Auth Date" ma:format="DateOnly" ma:internalName="AuthDate">
      <xsd:simpleType>
        <xsd:restriction base="dms:DateTime"/>
      </xsd:simpleType>
    </xsd:element>
    <xsd:element name="NPNotes" ma:index="17" nillable="true" ma:displayName="NP Notes" ma:format="Dropdown" ma:internalName="NPNotes">
      <xsd:simpleType>
        <xsd:restriction base="dms:Note">
          <xsd:maxLength value="255"/>
        </xsd:restriction>
      </xsd:simpleType>
    </xsd:element>
    <xsd:element name="FINNotes" ma:index="18" nillable="true" ma:displayName="FIN Notes" ma:format="Dropdown" ma:internalName="FINNotes">
      <xsd:simpleType>
        <xsd:restriction base="dms:Note">
          <xsd:maxLength value="255"/>
        </xsd:restriction>
      </xsd:simpleType>
    </xsd:element>
    <xsd:element name="PMONotes" ma:index="19" nillable="true" ma:displayName="PMO Notes" ma:format="Dropdown" ma:internalName="PMONotes">
      <xsd:simpleType>
        <xsd:restriction base="dms:Note">
          <xsd:maxLength value="255"/>
        </xsd:restriction>
      </xsd:simpleType>
    </xsd:element>
    <xsd:element name="SubmitterFirstName" ma:index="20" nillable="true" ma:displayName="Submitter First Name" ma:format="Dropdown" ma:internalName="SubmitterFirstName">
      <xsd:simpleType>
        <xsd:restriction base="dms:Text">
          <xsd:maxLength value="255"/>
        </xsd:restriction>
      </xsd:simpleType>
    </xsd:element>
    <xsd:element name="SubmitterLastName" ma:index="21" nillable="true" ma:displayName="Submitter Last Name" ma:format="Dropdown" ma:internalName="SubmitterLastName">
      <xsd:simpleType>
        <xsd:restriction base="dms:Text">
          <xsd:maxLength value="255"/>
        </xsd:restriction>
      </xsd:simpleType>
    </xsd:element>
    <xsd:element name="SubmitterEmail" ma:index="22" nillable="true" ma:displayName="Submitter Email" ma:format="Dropdown" ma:internalName="SubmitterEmail">
      <xsd:simpleType>
        <xsd:restriction base="dms:Text">
          <xsd:maxLength value="255"/>
        </xsd:restriction>
      </xsd:simpleType>
    </xsd:element>
    <xsd:element name="SubmitterPhone" ma:index="23" nillable="true" ma:displayName="Submitter Phone" ma:format="Dropdown" ma:internalName="SubmitterPhone">
      <xsd:simpleType>
        <xsd:restriction base="dms:Text">
          <xsd:maxLength value="255"/>
        </xsd:restriction>
      </xsd:simpleType>
    </xsd:element>
    <xsd:element name="SubmitterJobTitle" ma:index="24" nillable="true" ma:displayName="Submitter Job Title" ma:format="Dropdown" ma:internalName="SubmitterJobTitle">
      <xsd:simpleType>
        <xsd:restriction base="dms:Text">
          <xsd:maxLength value="255"/>
        </xsd:restriction>
      </xsd:simpleType>
    </xsd:element>
    <xsd:element name="StateRAMPMember" ma:index="25" nillable="true" ma:displayName="StateRAMP Member" ma:format="Dropdown" ma:internalName="StateRAMPMember">
      <xsd:simpleType>
        <xsd:restriction base="dms:Choice">
          <xsd:enumeration value="Yes"/>
          <xsd:enumeration value="No"/>
        </xsd:restriction>
      </xsd:simpleType>
    </xsd:element>
    <xsd:element name="ProductName" ma:index="26" nillable="true" ma:displayName="Product Name" ma:format="Dropdown" ma:internalName="ProductName">
      <xsd:simpleType>
        <xsd:restriction base="dms:Note">
          <xsd:maxLength value="255"/>
        </xsd:restriction>
      </xsd:simpleType>
    </xsd:element>
    <xsd:element name="ReviewType" ma:index="27" nillable="true" ma:displayName="Review Type" ma:format="Dropdown" ma:internalName="ReviewType">
      <xsd:simpleType>
        <xsd:restriction base="dms:Choice">
          <xsd:enumeration value="FR2SR"/>
          <xsd:enumeration value="Ready"/>
          <xsd:enumeration value="Auth"/>
        </xsd:restriction>
      </xsd:simpleType>
    </xsd:element>
    <xsd:element name="ImpactLevel" ma:index="28" nillable="true" ma:displayName="Impact Level" ma:format="Dropdown" ma:internalName="ImpactLevel">
      <xsd:simpleType>
        <xsd:restriction base="dms:Choice">
          <xsd:enumeration value="High"/>
          <xsd:enumeration value="Mod"/>
          <xsd:enumeration value="Low"/>
        </xsd:restriction>
      </xsd:simpleType>
    </xsd:element>
    <xsd:element name="FedRAMPStatus" ma:index="29" nillable="true" ma:displayName="FedRAMP Status" ma:format="Dropdown" ma:internalName="FedRAMPStatus">
      <xsd:simpleType>
        <xsd:restriction base="dms:Choice">
          <xsd:enumeration value="No"/>
          <xsd:enumeration value="Ready "/>
          <xsd:enumeration value="Auth"/>
        </xsd:restriction>
      </xsd:simpleType>
    </xsd:element>
    <xsd:element name="GovSponsor" ma:index="30" nillable="true" ma:displayName="Gov Sponsor" ma:format="Dropdown" ma:internalName="GovSponsor">
      <xsd:simpleType>
        <xsd:restriction base="dms:Choice">
          <xsd:enumeration value="Yes"/>
          <xsd:enumeration value="No"/>
        </xsd:restriction>
      </xsd:simpleType>
    </xsd:element>
    <xsd:element name="ActiveRFP" ma:index="31" nillable="true" ma:displayName="Active RFP" ma:default="0" ma:format="Dropdown" ma:internalName="ActiveRFP">
      <xsd:simpleType>
        <xsd:restriction base="dms:Boolean"/>
      </xsd:simpleType>
    </xsd:element>
    <xsd:element name="AccountingInfo" ma:index="32" nillable="true" ma:displayName="Accounting Info" ma:format="Dropdown" ma:internalName="AccountingInfo">
      <xsd:simpleType>
        <xsd:restriction base="dms:Note">
          <xsd:maxLength value="255"/>
        </xsd:restriction>
      </xsd:simpleType>
    </xsd:element>
    <xsd:element name="MediaServiceDateTaken" ma:index="35" nillable="true" ma:displayName="MediaServiceDateTaken" ma:hidden="true" ma:indexed="true" ma:internalName="MediaServiceDateTaken" ma:readOnly="true">
      <xsd:simpleType>
        <xsd:restriction base="dms:Text"/>
      </xsd:simpleType>
    </xsd:element>
    <xsd:element name="MediaServiceObjectDetectorVersions" ma:index="36" nillable="true" ma:displayName="MediaServiceObjectDetectorVersions" ma:hidden="true" ma:indexed="true" ma:internalName="MediaServiceObjectDetectorVersions" ma:readOnly="true">
      <xsd:simpleType>
        <xsd:restriction base="dms:Text"/>
      </xsd:simpleType>
    </xsd:element>
    <xsd:element name="MediaLengthInSeconds" ma:index="37" nillable="true" ma:displayName="MediaLengthInSeconds" ma:hidden="true" ma:internalName="MediaLengthInSeconds" ma:readOnly="true">
      <xsd:simpleType>
        <xsd:restriction base="dms:Unknown"/>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0a67a2ac-2b19-456f-9b7b-6bf7774f6f38" ma:termSetId="09814cd3-568e-fe90-9814-8d621ff8fb84" ma:anchorId="fba54fb3-c3e1-fe81-a776-ca4b69148c4d" ma:open="true" ma:isKeyword="false">
      <xsd:complexType>
        <xsd:sequence>
          <xsd:element ref="pc:Terms" minOccurs="0" maxOccurs="1"/>
        </xsd:sequence>
      </xsd:complexType>
    </xsd:element>
    <xsd:element name="MediaServiceOCR" ma:index="43" nillable="true" ma:displayName="Extracted Text" ma:internalName="MediaServiceOCR" ma:readOnly="true">
      <xsd:simpleType>
        <xsd:restriction base="dms:Note">
          <xsd:maxLength value="255"/>
        </xsd:restriction>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645e4b-594c-4f18-aae2-bf0d6260a5b0" elementFormDefault="qualified">
    <xsd:import namespace="http://schemas.microsoft.com/office/2006/documentManagement/types"/>
    <xsd:import namespace="http://schemas.microsoft.com/office/infopath/2007/PartnerControls"/>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element name="TaxCatchAll" ma:index="42" nillable="true" ma:displayName="Taxonomy Catch All Column" ma:hidden="true" ma:list="{d224c7ef-d509-4ad1-8200-04da9bc5ca4c}" ma:internalName="TaxCatchAll" ma:showField="CatchAllData" ma:web="c3645e4b-594c-4f18-aae2-bf0d6260a5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DD6F6D-3119-4174-AAD1-895ECAE27384}">
  <ds:schemaRefs>
    <ds:schemaRef ds:uri="http://schemas.microsoft.com/sharepoint/v3/contenttype/forms"/>
  </ds:schemaRefs>
</ds:datastoreItem>
</file>

<file path=customXml/itemProps2.xml><?xml version="1.0" encoding="utf-8"?>
<ds:datastoreItem xmlns:ds="http://schemas.openxmlformats.org/officeDocument/2006/customXml" ds:itemID="{FB057B8F-E3EE-40DE-AA20-90964C8F86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0d1a31-22c1-422a-9237-9c006e8e7a3b"/>
    <ds:schemaRef ds:uri="c3645e4b-594c-4f18-aae2-bf0d6260a5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Assessment Information</vt:lpstr>
      <vt:lpstr>Mod Control Selection Tracking</vt:lpstr>
      <vt:lpstr>Low Control Selection Tracking</vt:lpstr>
      <vt:lpstr>Instructions!Print_Area</vt:lpstr>
      <vt:lpstr>'Mod Control Selection Tracking'!Print_Area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Allen Dininger</dc:creator>
  <cp:keywords/>
  <dc:description/>
  <cp:lastModifiedBy>Taylor Webster</cp:lastModifiedBy>
  <cp:revision/>
  <dcterms:created xsi:type="dcterms:W3CDTF">2024-08-19T14:12:23Z</dcterms:created>
  <dcterms:modified xsi:type="dcterms:W3CDTF">2026-02-25T00:04:34Z</dcterms:modified>
  <cp:category/>
  <cp:contentStatus/>
</cp:coreProperties>
</file>